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GES\Jun\"/>
    </mc:Choice>
  </mc:AlternateContent>
  <xr:revisionPtr revIDLastSave="11" documentId="13_ncr:1_{1EB845BC-F87C-4008-B5AB-20EFB2F752FA}" xr6:coauthVersionLast="45" xr6:coauthVersionMax="45" xr10:uidLastSave="{22569B30-56C6-428A-8456-F5A0F71BC908}"/>
  <bookViews>
    <workbookView xWindow="-120" yWindow="-120" windowWidth="20730" windowHeight="11160" xr2:uid="{00000000-000D-0000-FFFF-FFFF00000000}"/>
  </bookViews>
  <sheets>
    <sheet name="Summary" sheetId="5" r:id="rId1"/>
    <sheet name="Instrument" sheetId="21" r:id="rId2"/>
    <sheet name="PCBA" sheetId="20" r:id="rId3"/>
    <sheet name="Misc" sheetId="10" r:id="rId4"/>
    <sheet name="Others" sheetId="14" r:id="rId5"/>
  </sheets>
  <definedNames>
    <definedName name="_xlnm._FilterDatabase" localSheetId="1" hidden="1">Instrument!$A$7:$N$7</definedName>
    <definedName name="_xlnm._FilterDatabase" localSheetId="3" hidden="1">Misc!$A$6:$AS$18</definedName>
    <definedName name="_xlnm._FilterDatabase" localSheetId="2" hidden="1">PCBA!$A$7:$N$7</definedName>
    <definedName name="_Key1" localSheetId="1" hidden="1">Instrument!#REF!</definedName>
    <definedName name="_Key1" localSheetId="2" hidden="1">PCBA!#REF!</definedName>
    <definedName name="_Key1" hidden="1">#REF!</definedName>
    <definedName name="_Order1" localSheetId="1" hidden="1">255</definedName>
    <definedName name="_Order1" localSheetId="2" hidden="1">255</definedName>
    <definedName name="_Sort" localSheetId="1" hidden="1">Instrument!#REF!</definedName>
    <definedName name="_Sort" localSheetId="2" hidden="1">PCBA!#REF!</definedName>
    <definedName name="_Sort" hidden="1">#REF!</definedName>
    <definedName name="a" localSheetId="1" hidden="1">#REF!</definedName>
    <definedName name="a" localSheetId="2" hidden="1">#REF!</definedName>
    <definedName name="a" hidden="1">#REF!</definedName>
    <definedName name="b" localSheetId="1" hidden="1">#REF!</definedName>
    <definedName name="b" localSheetId="2" hidden="1">#REF!</definedName>
    <definedName name="b" hidden="1">#REF!</definedName>
    <definedName name="DCVDA" hidden="1">#REF!</definedName>
    <definedName name="FD" hidden="1">#REF!</definedName>
    <definedName name="New" localSheetId="1" hidden="1">#REF!</definedName>
    <definedName name="New" localSheetId="2" hidden="1">#REF!</definedName>
    <definedName name="New" hidden="1">#REF!</definedName>
    <definedName name="_xlnm.Print_Area" localSheetId="3">Misc!$B$1:$H$6</definedName>
    <definedName name="Z_C524C109_4FEF_4E58_B852_FD5A682BF636_.wvu.FilterData" localSheetId="1" hidden="1">Instrument!$A$7:$N$7</definedName>
    <definedName name="Z_C524C109_4FEF_4E58_B852_FD5A682BF636_.wvu.FilterData" localSheetId="2" hidden="1">PCBA!$A$7:$N$7</definedName>
    <definedName name="Z_C524C109_4FEF_4E58_B852_FD5A682BF636_.wvu.PrintArea" localSheetId="1" hidden="1">Instrument!#REF!</definedName>
    <definedName name="Z_C524C109_4FEF_4E58_B852_FD5A682BF636_.wvu.PrintArea" localSheetId="2" hidden="1">PCBA!#REF!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" i="21" l="1"/>
  <c r="I4" i="21" l="1"/>
  <c r="I5" i="21" s="1"/>
  <c r="B7" i="5" s="1"/>
  <c r="I8" i="20" l="1"/>
  <c r="I3" i="20" s="1"/>
  <c r="I4" i="20" s="1"/>
  <c r="I5" i="20" s="1"/>
  <c r="B8" i="5" s="1"/>
  <c r="G3" i="10" l="1"/>
  <c r="F5" i="14" l="1"/>
  <c r="G4" i="10" l="1"/>
  <c r="G5" i="10" s="1"/>
  <c r="B9" i="5" s="1"/>
  <c r="B10" i="5" s="1"/>
</calcChain>
</file>

<file path=xl/sharedStrings.xml><?xml version="1.0" encoding="utf-8"?>
<sst xmlns="http://schemas.openxmlformats.org/spreadsheetml/2006/main" count="90" uniqueCount="59">
  <si>
    <t>Date</t>
  </si>
  <si>
    <t>Remarks</t>
  </si>
  <si>
    <t>Total</t>
  </si>
  <si>
    <t>Summary</t>
  </si>
  <si>
    <t>Amount (US$)</t>
  </si>
  <si>
    <t>SUM</t>
  </si>
  <si>
    <t>Quantity</t>
  </si>
  <si>
    <t>Part No.</t>
  </si>
  <si>
    <t>10% Support Cost</t>
  </si>
  <si>
    <t>Subtotal</t>
  </si>
  <si>
    <t>Convertion rate</t>
  </si>
  <si>
    <t>S/N</t>
  </si>
  <si>
    <t>Cost USD</t>
  </si>
  <si>
    <t>COST SGD</t>
  </si>
  <si>
    <t>Subtotal Others</t>
  </si>
  <si>
    <t>Cost SGD</t>
  </si>
  <si>
    <t>Cost (US$)</t>
  </si>
  <si>
    <t>Miscellaneous Materials</t>
  </si>
  <si>
    <t>Description</t>
  </si>
  <si>
    <t>Ext Cost(US$)</t>
  </si>
  <si>
    <t>Activity</t>
  </si>
  <si>
    <t>Others</t>
  </si>
  <si>
    <t>Unit Price(S$)</t>
  </si>
  <si>
    <t>Unit Price(U$)</t>
  </si>
  <si>
    <t>Adhoc cost - spare &amp; misc</t>
  </si>
  <si>
    <t>Q2 2020 (June'20)</t>
  </si>
  <si>
    <t xml:space="preserve">External Calibration for Equipment used in Waters@Venture </t>
  </si>
  <si>
    <t xml:space="preserve">June 2020 External Calibration </t>
  </si>
  <si>
    <t>Sum</t>
  </si>
  <si>
    <t>Subtotal Cost External Cal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</si>
  <si>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</si>
  <si>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</si>
  <si>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</si>
  <si>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</si>
  <si>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</si>
  <si>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</si>
  <si>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</si>
  <si>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</si>
  <si>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VENDOR</t>
  </si>
  <si>
    <t>Cal Report</t>
  </si>
  <si>
    <t>Vendor Cert</t>
  </si>
  <si>
    <t>Vendor Invoice</t>
  </si>
  <si>
    <t>Ricky Celis Cortez</t>
  </si>
  <si>
    <t>Keithley 236 Source Measure unit</t>
  </si>
  <si>
    <t>Keithley</t>
  </si>
  <si>
    <t>12 Months</t>
  </si>
  <si>
    <t>NA</t>
  </si>
  <si>
    <t>Keysight</t>
  </si>
  <si>
    <t>Customer Paid</t>
  </si>
  <si>
    <t>TE83013-2</t>
  </si>
  <si>
    <t xml:space="preserve">Ei Lwin Htay </t>
  </si>
  <si>
    <t>Digital Process Indicator C/W Probe</t>
  </si>
  <si>
    <t>Omega</t>
  </si>
  <si>
    <t>DP 80</t>
  </si>
  <si>
    <t>10060165 (TE83013-2)</t>
  </si>
  <si>
    <t>Micro Precision</t>
  </si>
  <si>
    <t>Pending customer paid to Venture</t>
  </si>
  <si>
    <t>Calibration $ to Venture Box Build</t>
  </si>
  <si>
    <t>Calibration $ to Venture PCBA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</si>
</sst>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  <numFmt numFmtId="174" formatCode="[$SGD]\ #,##0.00"/>
    <numFmt numFmtId="175" formatCode="[$USD]\ #,##0.00"/>
    <numFmt numFmtId="176" formatCode="_([$USD]\ * #,##0.00_);_([$USD]\ * \(#,##0.00\);_([$USD]\ * &quot;-&quot;??_);_(@_)"/>
    <numFmt numFmtId="177" formatCode="_([$$-409]* #,##0.00_);_([$$-409]* \(#,##0.00\);_([$$-409]* &quot;-&quot;??_);_(@_)"/>
    <numFmt numFmtId="178" formatCode="General_)"/>
    <numFmt numFmtId="179" formatCode="[$USD]\ #,##0.000"/>
    <numFmt numFmtId="180" formatCode="0.000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0"/>
      <name val="Courier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1"/>
      <color indexed="12"/>
      <name val="Calibri"/>
      <family val="2"/>
    </font>
    <font>
      <sz val="11"/>
      <color theme="0"/>
      <name val="Arial"/>
      <family val="2"/>
    </font>
    <font>
      <sz val="11"/>
      <name val="Calibri"/>
      <family val="2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444444"/>
      <name val="Calibri"/>
      <family val="2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3">
    <xf numFmtId="0" fontId="0" fillId="0" borderId="0"/>
    <xf numFmtId="165" fontId="8" fillId="0" borderId="0" applyFill="0" applyBorder="0" applyAlignment="0"/>
    <xf numFmtId="166" fontId="8" fillId="0" borderId="0" applyFill="0" applyBorder="0" applyAlignment="0"/>
    <xf numFmtId="167" fontId="8" fillId="0" borderId="0" applyFill="0" applyBorder="0" applyAlignment="0"/>
    <xf numFmtId="168" fontId="8" fillId="0" borderId="0" applyFill="0" applyBorder="0" applyAlignment="0"/>
    <xf numFmtId="169" fontId="8" fillId="0" borderId="0" applyFill="0" applyBorder="0" applyAlignment="0"/>
    <xf numFmtId="165" fontId="8" fillId="0" borderId="0" applyFill="0" applyBorder="0" applyAlignment="0"/>
    <xf numFmtId="170" fontId="8" fillId="0" borderId="0" applyFill="0" applyBorder="0" applyAlignment="0"/>
    <xf numFmtId="166" fontId="8" fillId="0" borderId="0" applyFill="0" applyBorder="0" applyAlignment="0"/>
    <xf numFmtId="165" fontId="8" fillId="0" borderId="0" applyFont="0" applyFill="0" applyBorder="0" applyAlignment="0" applyProtection="0"/>
    <xf numFmtId="44" fontId="13" fillId="0" borderId="0" applyFont="0" applyFill="0" applyBorder="0" applyAlignment="0" applyProtection="0"/>
    <xf numFmtId="166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4" fontId="9" fillId="0" borderId="0" applyFill="0" applyBorder="0" applyAlignment="0"/>
    <xf numFmtId="165" fontId="8" fillId="0" borderId="0" applyFill="0" applyBorder="0" applyAlignment="0"/>
    <xf numFmtId="166" fontId="8" fillId="0" borderId="0" applyFill="0" applyBorder="0" applyAlignment="0"/>
    <xf numFmtId="165" fontId="8" fillId="0" borderId="0" applyFill="0" applyBorder="0" applyAlignment="0"/>
    <xf numFmtId="170" fontId="8" fillId="0" borderId="0" applyFill="0" applyBorder="0" applyAlignment="0"/>
    <xf numFmtId="166" fontId="8" fillId="0" borderId="0" applyFill="0" applyBorder="0" applyAlignment="0"/>
    <xf numFmtId="38" fontId="10" fillId="2" borderId="0" applyNumberFormat="0" applyBorder="0" applyAlignment="0" applyProtection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10" fillId="3" borderId="3" applyNumberFormat="0" applyBorder="0" applyAlignment="0" applyProtection="0"/>
    <xf numFmtId="165" fontId="8" fillId="0" borderId="0" applyFill="0" applyBorder="0" applyAlignment="0"/>
    <xf numFmtId="166" fontId="8" fillId="0" borderId="0" applyFill="0" applyBorder="0" applyAlignment="0"/>
    <xf numFmtId="165" fontId="8" fillId="0" borderId="0" applyFill="0" applyBorder="0" applyAlignment="0"/>
    <xf numFmtId="170" fontId="8" fillId="0" borderId="0" applyFill="0" applyBorder="0" applyAlignment="0"/>
    <xf numFmtId="166" fontId="8" fillId="0" borderId="0" applyFill="0" applyBorder="0" applyAlignment="0"/>
    <xf numFmtId="171" fontId="8" fillId="0" borderId="0"/>
    <xf numFmtId="0" fontId="8" fillId="0" borderId="0"/>
    <xf numFmtId="0" fontId="12" fillId="0" borderId="0"/>
    <xf numFmtId="178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169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165" fontId="8" fillId="0" borderId="0" applyFill="0" applyBorder="0" applyAlignment="0"/>
    <xf numFmtId="166" fontId="8" fillId="0" borderId="0" applyFill="0" applyBorder="0" applyAlignment="0"/>
    <xf numFmtId="165" fontId="8" fillId="0" borderId="0" applyFill="0" applyBorder="0" applyAlignment="0"/>
    <xf numFmtId="170" fontId="8" fillId="0" borderId="0" applyFill="0" applyBorder="0" applyAlignment="0"/>
    <xf numFmtId="166" fontId="8" fillId="0" borderId="0" applyFill="0" applyBorder="0" applyAlignment="0"/>
    <xf numFmtId="49" fontId="9" fillId="0" borderId="0" applyFill="0" applyBorder="0" applyAlignment="0"/>
    <xf numFmtId="173" fontId="8" fillId="0" borderId="0" applyFill="0" applyBorder="0" applyAlignment="0"/>
    <xf numFmtId="165" fontId="8" fillId="0" borderId="0" applyFill="0" applyBorder="0" applyAlignment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178" fontId="21" fillId="0" borderId="0"/>
    <xf numFmtId="0" fontId="5" fillId="0" borderId="0"/>
    <xf numFmtId="178" fontId="21" fillId="0" borderId="0"/>
    <xf numFmtId="0" fontId="4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178" fontId="21" fillId="0" borderId="0"/>
    <xf numFmtId="178" fontId="30" fillId="0" borderId="0"/>
    <xf numFmtId="178" fontId="21" fillId="0" borderId="0"/>
    <xf numFmtId="0" fontId="4" fillId="0" borderId="0"/>
    <xf numFmtId="178" fontId="21" fillId="0" borderId="0"/>
    <xf numFmtId="178" fontId="21" fillId="0" borderId="0"/>
    <xf numFmtId="178" fontId="30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6" applyBorder="0">
      <alignment horizontal="center" vertical="center"/>
    </xf>
    <xf numFmtId="0" fontId="32" fillId="0" borderId="0">
      <alignment horizontal="centerContinuous"/>
    </xf>
    <xf numFmtId="0" fontId="32" fillId="0" borderId="0">
      <alignment horizontal="centerContinuous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14" fillId="4" borderId="0" xfId="0" applyFont="1" applyFill="1"/>
    <xf numFmtId="0" fontId="15" fillId="5" borderId="0" xfId="0" applyFont="1" applyFill="1"/>
    <xf numFmtId="0" fontId="16" fillId="5" borderId="0" xfId="0" applyFont="1" applyFill="1"/>
    <xf numFmtId="177" fontId="14" fillId="4" borderId="0" xfId="10" applyNumberFormat="1" applyFont="1" applyFill="1"/>
    <xf numFmtId="177" fontId="15" fillId="5" borderId="0" xfId="10" applyNumberFormat="1" applyFont="1" applyFill="1"/>
    <xf numFmtId="176" fontId="16" fillId="5" borderId="0" xfId="10" applyNumberFormat="1" applyFont="1" applyFill="1"/>
    <xf numFmtId="176" fontId="14" fillId="4" borderId="0" xfId="10" applyNumberFormat="1" applyFont="1" applyFill="1"/>
    <xf numFmtId="0" fontId="8" fillId="6" borderId="3" xfId="37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34" applyFont="1" applyFill="1" applyBorder="1"/>
    <xf numFmtId="0" fontId="18" fillId="0" borderId="0" xfId="34" applyFont="1" applyFill="1" applyBorder="1" applyAlignment="1">
      <alignment horizontal="center"/>
    </xf>
    <xf numFmtId="0" fontId="9" fillId="0" borderId="0" xfId="34" applyFont="1" applyFill="1" applyBorder="1" applyAlignment="1">
      <alignment horizontal="left"/>
    </xf>
    <xf numFmtId="174" fontId="9" fillId="0" borderId="0" xfId="12" applyNumberFormat="1" applyFont="1" applyFill="1" applyBorder="1" applyAlignment="1">
      <alignment horizontal="left"/>
    </xf>
    <xf numFmtId="176" fontId="9" fillId="0" borderId="0" xfId="12" applyNumberFormat="1" applyFont="1" applyFill="1" applyBorder="1" applyAlignment="1">
      <alignment horizontal="left"/>
    </xf>
    <xf numFmtId="0" fontId="19" fillId="0" borderId="0" xfId="34" applyFont="1" applyFill="1" applyBorder="1" applyAlignment="1">
      <alignment vertical="top"/>
    </xf>
    <xf numFmtId="0" fontId="20" fillId="0" borderId="0" xfId="34" applyFont="1" applyFill="1" applyBorder="1" applyAlignment="1">
      <alignment vertical="top"/>
    </xf>
    <xf numFmtId="174" fontId="20" fillId="0" borderId="0" xfId="12" applyNumberFormat="1" applyFont="1" applyFill="1" applyBorder="1" applyAlignment="1">
      <alignment vertical="top"/>
    </xf>
    <xf numFmtId="176" fontId="20" fillId="0" borderId="0" xfId="12" applyNumberFormat="1" applyFont="1" applyFill="1" applyBorder="1" applyAlignment="1">
      <alignment vertical="top"/>
    </xf>
    <xf numFmtId="0" fontId="24" fillId="0" borderId="0" xfId="37" applyFont="1"/>
    <xf numFmtId="0" fontId="24" fillId="0" borderId="0" xfId="37" applyFont="1" applyAlignment="1">
      <alignment horizontal="center"/>
    </xf>
    <xf numFmtId="0" fontId="24" fillId="0" borderId="0" xfId="37" applyFont="1" applyAlignment="1">
      <alignment horizontal="left"/>
    </xf>
    <xf numFmtId="0" fontId="24" fillId="0" borderId="0" xfId="37" applyFont="1" applyAlignment="1">
      <alignment wrapText="1"/>
    </xf>
    <xf numFmtId="176" fontId="24" fillId="4" borderId="0" xfId="12" applyNumberFormat="1" applyFont="1" applyFill="1" applyAlignment="1">
      <alignment horizontal="center"/>
    </xf>
    <xf numFmtId="176" fontId="25" fillId="4" borderId="0" xfId="12" applyNumberFormat="1" applyFont="1" applyFill="1" applyAlignment="1">
      <alignment horizontal="center"/>
    </xf>
    <xf numFmtId="0" fontId="15" fillId="0" borderId="0" xfId="37" applyFont="1" applyFill="1" applyAlignment="1">
      <alignment horizontal="center"/>
    </xf>
    <xf numFmtId="0" fontId="15" fillId="0" borderId="0" xfId="37" applyFont="1" applyFill="1" applyAlignment="1">
      <alignment horizontal="left"/>
    </xf>
    <xf numFmtId="0" fontId="15" fillId="0" borderId="0" xfId="37" applyFont="1" applyFill="1" applyAlignment="1">
      <alignment wrapText="1"/>
    </xf>
    <xf numFmtId="0" fontId="14" fillId="0" borderId="0" xfId="37" applyFont="1" applyFill="1" applyAlignment="1">
      <alignment horizontal="center"/>
    </xf>
    <xf numFmtId="174" fontId="14" fillId="0" borderId="0" xfId="12" applyNumberFormat="1" applyFont="1" applyFill="1" applyAlignment="1">
      <alignment horizontal="center"/>
    </xf>
    <xf numFmtId="2" fontId="14" fillId="0" borderId="0" xfId="12" applyNumberFormat="1" applyFont="1" applyFill="1" applyAlignment="1">
      <alignment horizontal="center"/>
    </xf>
    <xf numFmtId="0" fontId="24" fillId="6" borderId="3" xfId="37" applyFont="1" applyFill="1" applyBorder="1" applyAlignment="1">
      <alignment horizontal="center" vertical="center" wrapText="1"/>
    </xf>
    <xf numFmtId="0" fontId="17" fillId="0" borderId="0" xfId="34" applyFont="1" applyFill="1" applyBorder="1" applyAlignment="1">
      <alignment horizontal="left"/>
    </xf>
    <xf numFmtId="0" fontId="9" fillId="0" borderId="0" xfId="34" applyFont="1" applyFill="1" applyBorder="1" applyAlignment="1">
      <alignment horizontal="center"/>
    </xf>
    <xf numFmtId="175" fontId="9" fillId="0" borderId="0" xfId="34" applyNumberFormat="1" applyFont="1" applyFill="1" applyBorder="1" applyAlignment="1">
      <alignment horizontal="center" vertical="top" wrapText="1"/>
    </xf>
    <xf numFmtId="0" fontId="9" fillId="0" borderId="0" xfId="34" applyFont="1" applyFill="1" applyBorder="1" applyAlignment="1">
      <alignment wrapText="1"/>
    </xf>
    <xf numFmtId="0" fontId="9" fillId="0" borderId="0" xfId="34" applyFont="1" applyFill="1" applyBorder="1"/>
    <xf numFmtId="174" fontId="8" fillId="0" borderId="0" xfId="10" applyNumberFormat="1" applyFont="1" applyFill="1" applyBorder="1" applyAlignment="1">
      <alignment horizontal="center"/>
    </xf>
    <xf numFmtId="175" fontId="20" fillId="0" borderId="0" xfId="34" applyNumberFormat="1" applyFont="1" applyFill="1" applyBorder="1" applyAlignment="1">
      <alignment horizontal="center" vertical="top" wrapText="1"/>
    </xf>
    <xf numFmtId="0" fontId="20" fillId="0" borderId="0" xfId="34" applyFont="1" applyFill="1" applyBorder="1" applyAlignment="1">
      <alignment vertical="top" wrapText="1"/>
    </xf>
    <xf numFmtId="0" fontId="24" fillId="4" borderId="0" xfId="37" applyFont="1" applyFill="1" applyAlignment="1"/>
    <xf numFmtId="0" fontId="25" fillId="4" borderId="4" xfId="37" applyFont="1" applyFill="1" applyBorder="1" applyAlignment="1"/>
    <xf numFmtId="0" fontId="24" fillId="0" borderId="0" xfId="37" applyFont="1" applyAlignment="1">
      <alignment horizontal="center" vertical="center"/>
    </xf>
    <xf numFmtId="0" fontId="23" fillId="0" borderId="0" xfId="37" applyFont="1" applyAlignment="1">
      <alignment horizontal="center" vertical="center"/>
    </xf>
    <xf numFmtId="175" fontId="24" fillId="0" borderId="0" xfId="37" applyNumberFormat="1" applyFont="1" applyAlignment="1">
      <alignment horizontal="center" vertical="top" wrapText="1"/>
    </xf>
    <xf numFmtId="0" fontId="18" fillId="0" borderId="0" xfId="34" applyFont="1" applyFill="1" applyBorder="1" applyAlignment="1">
      <alignment horizontal="center" wrapText="1"/>
    </xf>
    <xf numFmtId="0" fontId="24" fillId="0" borderId="0" xfId="37" applyFont="1" applyFill="1" applyAlignment="1"/>
    <xf numFmtId="176" fontId="24" fillId="0" borderId="0" xfId="12" applyNumberFormat="1" applyFont="1" applyFill="1" applyAlignment="1">
      <alignment horizontal="center"/>
    </xf>
    <xf numFmtId="174" fontId="24" fillId="6" borderId="3" xfId="12" applyNumberFormat="1" applyFont="1" applyFill="1" applyBorder="1" applyAlignment="1">
      <alignment horizontal="center" vertical="center" wrapText="1"/>
    </xf>
    <xf numFmtId="176" fontId="24" fillId="6" borderId="3" xfId="12" applyNumberFormat="1" applyFont="1" applyFill="1" applyBorder="1" applyAlignment="1">
      <alignment horizontal="center" vertical="center" wrapText="1"/>
    </xf>
    <xf numFmtId="0" fontId="9" fillId="0" borderId="0" xfId="34" applyFont="1" applyFill="1" applyBorder="1" applyAlignment="1">
      <alignment horizontal="left" wrapText="1"/>
    </xf>
    <xf numFmtId="0" fontId="20" fillId="0" borderId="0" xfId="34" applyFont="1" applyFill="1" applyBorder="1" applyAlignment="1">
      <alignment horizontal="left" vertical="top" wrapText="1"/>
    </xf>
    <xf numFmtId="0" fontId="24" fillId="0" borderId="0" xfId="37" applyFont="1" applyAlignment="1">
      <alignment horizontal="left" wrapText="1"/>
    </xf>
    <xf numFmtId="0" fontId="2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3" fillId="6" borderId="5" xfId="37" applyFont="1" applyFill="1" applyBorder="1" applyAlignment="1">
      <alignment horizontal="center" vertical="center"/>
    </xf>
    <xf numFmtId="175" fontId="23" fillId="6" borderId="5" xfId="37" applyNumberFormat="1" applyFont="1" applyFill="1" applyBorder="1" applyAlignment="1">
      <alignment horizontal="center" vertical="center" wrapText="1"/>
    </xf>
    <xf numFmtId="0" fontId="23" fillId="6" borderId="5" xfId="37" applyFont="1" applyFill="1" applyBorder="1" applyAlignment="1">
      <alignment horizontal="left" vertical="center" wrapText="1"/>
    </xf>
    <xf numFmtId="0" fontId="23" fillId="6" borderId="5" xfId="37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27" fillId="0" borderId="3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8" fillId="0" borderId="0" xfId="0" applyFont="1"/>
    <xf numFmtId="179" fontId="23" fillId="0" borderId="3" xfId="34" applyNumberFormat="1" applyFont="1" applyFill="1" applyBorder="1" applyAlignment="1">
      <alignment horizontal="center" vertical="center" wrapText="1"/>
    </xf>
    <xf numFmtId="179" fontId="23" fillId="0" borderId="3" xfId="34" applyNumberFormat="1" applyFont="1" applyFill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15" fontId="23" fillId="0" borderId="3" xfId="54" applyNumberFormat="1" applyFont="1" applyBorder="1" applyAlignment="1">
      <alignment vertical="center"/>
    </xf>
    <xf numFmtId="0" fontId="34" fillId="0" borderId="0" xfId="37" applyFont="1" applyAlignment="1">
      <alignment horizontal="center" vertical="center"/>
    </xf>
    <xf numFmtId="0" fontId="35" fillId="0" borderId="3" xfId="0" applyFont="1" applyBorder="1" applyAlignment="1">
      <alignment horizontal="left" vertical="center"/>
    </xf>
    <xf numFmtId="0" fontId="23" fillId="0" borderId="3" xfId="37" applyFont="1" applyBorder="1" applyAlignment="1">
      <alignment horizontal="center" vertical="center"/>
    </xf>
    <xf numFmtId="179" fontId="23" fillId="0" borderId="3" xfId="34" applyNumberFormat="1" applyFont="1" applyBorder="1" applyAlignment="1">
      <alignment horizontal="right" vertical="center" wrapText="1"/>
    </xf>
    <xf numFmtId="179" fontId="23" fillId="0" borderId="3" xfId="34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0" fontId="35" fillId="0" borderId="0" xfId="0" applyFont="1"/>
    <xf numFmtId="0" fontId="35" fillId="0" borderId="3" xfId="0" applyFont="1" applyBorder="1" applyAlignment="1">
      <alignment vertical="center"/>
    </xf>
    <xf numFmtId="15" fontId="29" fillId="0" borderId="3" xfId="0" applyNumberFormat="1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174" fontId="35" fillId="0" borderId="3" xfId="0" applyNumberFormat="1" applyFont="1" applyBorder="1" applyAlignment="1">
      <alignment vertical="center"/>
    </xf>
    <xf numFmtId="175" fontId="35" fillId="0" borderId="3" xfId="0" applyNumberFormat="1" applyFont="1" applyFill="1" applyBorder="1" applyAlignment="1">
      <alignment vertical="center"/>
    </xf>
    <xf numFmtId="0" fontId="29" fillId="0" borderId="3" xfId="0" applyFont="1" applyBorder="1" applyAlignment="1">
      <alignment horizontal="center" vertical="center"/>
    </xf>
    <xf numFmtId="0" fontId="36" fillId="0" borderId="0" xfId="34" applyFont="1"/>
    <xf numFmtId="0" fontId="37" fillId="0" borderId="0" xfId="34" applyFont="1" applyAlignment="1">
      <alignment horizontal="center" wrapText="1"/>
    </xf>
    <xf numFmtId="0" fontId="38" fillId="0" borderId="0" xfId="34" applyFont="1" applyAlignment="1">
      <alignment horizontal="left"/>
    </xf>
    <xf numFmtId="0" fontId="38" fillId="0" borderId="0" xfId="34" applyFont="1"/>
    <xf numFmtId="174" fontId="39" fillId="0" borderId="0" xfId="12" applyNumberFormat="1" applyFont="1" applyFill="1" applyBorder="1" applyAlignment="1">
      <alignment horizontal="center"/>
    </xf>
    <xf numFmtId="0" fontId="39" fillId="0" borderId="0" xfId="34" applyFont="1"/>
    <xf numFmtId="0" fontId="40" fillId="0" borderId="0" xfId="34" applyFont="1" applyAlignment="1">
      <alignment vertical="top"/>
    </xf>
    <xf numFmtId="0" fontId="40" fillId="0" borderId="0" xfId="34" applyFont="1" applyAlignment="1">
      <alignment vertical="top" wrapText="1"/>
    </xf>
    <xf numFmtId="0" fontId="41" fillId="0" borderId="0" xfId="34" applyFont="1" applyAlignment="1">
      <alignment vertical="top"/>
    </xf>
    <xf numFmtId="0" fontId="40" fillId="0" borderId="0" xfId="34" applyFont="1" applyAlignment="1">
      <alignment horizontal="left" vertical="top"/>
    </xf>
    <xf numFmtId="0" fontId="40" fillId="0" borderId="0" xfId="34" applyFont="1" applyAlignment="1">
      <alignment horizontal="left" vertical="top" wrapText="1"/>
    </xf>
    <xf numFmtId="0" fontId="42" fillId="4" borderId="0" xfId="34" applyFont="1" applyFill="1" applyAlignment="1">
      <alignment horizontal="right" vertical="center"/>
    </xf>
    <xf numFmtId="44" fontId="43" fillId="4" borderId="0" xfId="12" applyFont="1" applyFill="1" applyBorder="1" applyAlignment="1">
      <alignment horizontal="center" vertical="center"/>
    </xf>
    <xf numFmtId="0" fontId="39" fillId="0" borderId="0" xfId="34" applyFont="1" applyAlignment="1">
      <alignment wrapText="1"/>
    </xf>
    <xf numFmtId="0" fontId="40" fillId="4" borderId="0" xfId="34" applyFont="1" applyFill="1" applyAlignment="1">
      <alignment horizontal="right" vertical="center"/>
    </xf>
    <xf numFmtId="44" fontId="44" fillId="4" borderId="0" xfId="12" applyFont="1" applyFill="1" applyBorder="1" applyAlignment="1">
      <alignment horizontal="center" vertical="center"/>
    </xf>
    <xf numFmtId="174" fontId="39" fillId="0" borderId="0" xfId="34" applyNumberFormat="1" applyFont="1"/>
    <xf numFmtId="0" fontId="38" fillId="0" borderId="0" xfId="34" applyFont="1" applyAlignment="1">
      <alignment horizontal="left" vertical="top"/>
    </xf>
    <xf numFmtId="0" fontId="38" fillId="0" borderId="0" xfId="34" applyFont="1" applyAlignment="1">
      <alignment horizontal="left" vertical="top" wrapText="1"/>
    </xf>
    <xf numFmtId="0" fontId="42" fillId="0" borderId="0" xfId="34" applyFont="1" applyAlignment="1">
      <alignment vertical="center"/>
    </xf>
    <xf numFmtId="180" fontId="44" fillId="0" borderId="0" xfId="12" applyNumberFormat="1" applyFont="1" applyFill="1" applyAlignment="1">
      <alignment horizontal="center"/>
    </xf>
    <xf numFmtId="0" fontId="45" fillId="6" borderId="3" xfId="34" applyFont="1" applyFill="1" applyBorder="1" applyAlignment="1">
      <alignment horizontal="center" vertical="center"/>
    </xf>
    <xf numFmtId="0" fontId="45" fillId="6" borderId="3" xfId="34" applyFont="1" applyFill="1" applyBorder="1" applyAlignment="1">
      <alignment horizontal="center" vertical="center" wrapText="1"/>
    </xf>
    <xf numFmtId="174" fontId="45" fillId="6" borderId="3" xfId="12" applyNumberFormat="1" applyFont="1" applyFill="1" applyBorder="1" applyAlignment="1">
      <alignment horizontal="center" vertical="center"/>
    </xf>
    <xf numFmtId="0" fontId="46" fillId="7" borderId="3" xfId="102" applyFont="1" applyFill="1" applyBorder="1" applyAlignment="1">
      <alignment horizontal="center" vertical="center" wrapText="1"/>
    </xf>
    <xf numFmtId="0" fontId="47" fillId="0" borderId="3" xfId="102" applyFont="1" applyBorder="1" applyAlignment="1">
      <alignment horizontal="center" vertical="center"/>
    </xf>
    <xf numFmtId="0" fontId="47" fillId="0" borderId="3" xfId="102" quotePrefix="1" applyFont="1" applyBorder="1" applyAlignment="1">
      <alignment horizontal="center" vertical="center"/>
    </xf>
    <xf numFmtId="0" fontId="48" fillId="0" borderId="3" xfId="102" applyFont="1" applyBorder="1" applyAlignment="1">
      <alignment horizontal="center" vertical="center"/>
    </xf>
    <xf numFmtId="175" fontId="47" fillId="0" borderId="3" xfId="34" applyNumberFormat="1" applyFont="1" applyBorder="1" applyAlignment="1">
      <alignment horizontal="center" vertical="center"/>
    </xf>
    <xf numFmtId="174" fontId="47" fillId="0" borderId="3" xfId="34" applyNumberFormat="1" applyFont="1" applyBorder="1" applyAlignment="1">
      <alignment horizontal="center" vertical="center"/>
    </xf>
    <xf numFmtId="0" fontId="49" fillId="0" borderId="3" xfId="102" applyFont="1" applyBorder="1" applyAlignment="1">
      <alignment horizontal="center" vertical="center"/>
    </xf>
    <xf numFmtId="174" fontId="47" fillId="0" borderId="3" xfId="12" applyNumberFormat="1" applyFont="1" applyFill="1" applyBorder="1" applyAlignment="1">
      <alignment horizontal="center" vertical="center"/>
    </xf>
    <xf numFmtId="0" fontId="46" fillId="0" borderId="3" xfId="102" applyFont="1" applyBorder="1" applyAlignment="1">
      <alignment horizontal="center" vertical="center"/>
    </xf>
    <xf numFmtId="0" fontId="47" fillId="0" borderId="3" xfId="34" applyFont="1" applyBorder="1" applyAlignment="1">
      <alignment horizontal="center" vertical="center"/>
    </xf>
    <xf numFmtId="0" fontId="47" fillId="0" borderId="0" xfId="34" applyFont="1" applyAlignment="1">
      <alignment horizontal="center" vertical="center"/>
    </xf>
    <xf numFmtId="0" fontId="49" fillId="0" borderId="3" xfId="36" applyNumberFormat="1" applyFont="1" applyBorder="1" applyAlignment="1">
      <alignment horizontal="center" vertical="center" wrapText="1"/>
    </xf>
    <xf numFmtId="0" fontId="39" fillId="0" borderId="0" xfId="34" applyFont="1" applyAlignment="1">
      <alignment horizontal="center" vertical="center"/>
    </xf>
    <xf numFmtId="0" fontId="39" fillId="0" borderId="0" xfId="34" applyFont="1" applyAlignment="1">
      <alignment horizontal="center" vertical="center" wrapText="1"/>
    </xf>
    <xf numFmtId="174" fontId="39" fillId="0" borderId="0" xfId="12" applyNumberFormat="1" applyFont="1" applyFill="1" applyBorder="1" applyAlignment="1">
      <alignment horizontal="center" vertical="center"/>
    </xf>
    <xf numFmtId="0" fontId="47" fillId="0" borderId="3" xfId="34" applyFont="1" applyBorder="1" applyAlignment="1">
      <alignment horizontal="center" vertical="center" wrapText="1"/>
    </xf>
    <xf numFmtId="175" fontId="43" fillId="4" borderId="0" xfId="12" applyNumberFormat="1" applyFont="1" applyFill="1" applyBorder="1" applyAlignment="1">
      <alignment horizontal="center" vertical="center"/>
    </xf>
    <xf numFmtId="0" fontId="25" fillId="4" borderId="0" xfId="37" applyFont="1" applyFill="1" applyAlignment="1">
      <alignment horizontal="right"/>
    </xf>
  </cellXfs>
  <cellStyles count="103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" xfId="10" builtinId="4"/>
    <cellStyle name="Currency [00]" xfId="11" xr:uid="{00000000-0005-0000-0000-00000A000000}"/>
    <cellStyle name="Currency 2" xfId="12" xr:uid="{00000000-0005-0000-0000-00000B000000}"/>
    <cellStyle name="Currency 3" xfId="13" xr:uid="{00000000-0005-0000-0000-00000C000000}"/>
    <cellStyle name="Currency 4" xfId="14" xr:uid="{00000000-0005-0000-0000-00000D000000}"/>
    <cellStyle name="Currency 5" xfId="15" xr:uid="{00000000-0005-0000-0000-00000E000000}"/>
    <cellStyle name="Currency 6" xfId="16" xr:uid="{00000000-0005-0000-0000-00000F000000}"/>
    <cellStyle name="Currency 7" xfId="17" xr:uid="{00000000-0005-0000-0000-000010000000}"/>
    <cellStyle name="Currency 8" xfId="55" xr:uid="{00000000-0005-0000-0000-000011000000}"/>
    <cellStyle name="Date Short" xfId="18" xr:uid="{00000000-0005-0000-0000-000012000000}"/>
    <cellStyle name="Enter Currency (0)" xfId="19" xr:uid="{00000000-0005-0000-0000-000013000000}"/>
    <cellStyle name="Enter Currency (2)" xfId="20" xr:uid="{00000000-0005-0000-0000-000014000000}"/>
    <cellStyle name="Enter Units (0)" xfId="21" xr:uid="{00000000-0005-0000-0000-000015000000}"/>
    <cellStyle name="Enter Units (1)" xfId="22" xr:uid="{00000000-0005-0000-0000-000016000000}"/>
    <cellStyle name="Enter Units (2)" xfId="23" xr:uid="{00000000-0005-0000-0000-000017000000}"/>
    <cellStyle name="Grey" xfId="24" xr:uid="{00000000-0005-0000-0000-000018000000}"/>
    <cellStyle name="Header1" xfId="25" xr:uid="{00000000-0005-0000-0000-000019000000}"/>
    <cellStyle name="Header2" xfId="26" xr:uid="{00000000-0005-0000-0000-00001A000000}"/>
    <cellStyle name="Hyperlink 2" xfId="61" xr:uid="{7F43DA77-59F0-459D-8AC7-FCE22BC66B81}"/>
    <cellStyle name="Input [yellow]" xfId="27" xr:uid="{00000000-0005-0000-0000-00001B000000}"/>
    <cellStyle name="Link Currency (0)" xfId="28" xr:uid="{00000000-0005-0000-0000-00001C000000}"/>
    <cellStyle name="Link Currency (2)" xfId="29" xr:uid="{00000000-0005-0000-0000-00001D000000}"/>
    <cellStyle name="Link Units (0)" xfId="30" xr:uid="{00000000-0005-0000-0000-00001E000000}"/>
    <cellStyle name="Link Units (1)" xfId="31" xr:uid="{00000000-0005-0000-0000-00001F000000}"/>
    <cellStyle name="Link Units (2)" xfId="32" xr:uid="{00000000-0005-0000-0000-000020000000}"/>
    <cellStyle name="Normal" xfId="0" builtinId="0"/>
    <cellStyle name="Normal - Style1" xfId="33" xr:uid="{00000000-0005-0000-0000-000022000000}"/>
    <cellStyle name="Normal 10" xfId="57" xr:uid="{00000000-0005-0000-0000-000023000000}"/>
    <cellStyle name="Normal 11" xfId="60" xr:uid="{DD6EF965-BE67-4705-930D-B0301B2B0175}"/>
    <cellStyle name="Normal 12" xfId="63" xr:uid="{9E46C8F1-5C76-400F-A2B9-89873723CBAE}"/>
    <cellStyle name="Normal 13" xfId="85" xr:uid="{D445813A-22F4-43E5-A0EC-AE820A0C4339}"/>
    <cellStyle name="Normal 14" xfId="86" xr:uid="{864FB0DC-58BA-4CE4-B860-10868CFBBA53}"/>
    <cellStyle name="Normal 15" xfId="87" xr:uid="{6AFBDDBC-421A-48F7-B66A-DA6D8429E0C7}"/>
    <cellStyle name="Normal 16" xfId="88" xr:uid="{3AA59AD4-2A7D-47A6-8752-FB713B918A9C}"/>
    <cellStyle name="Normal 17" xfId="89" xr:uid="{98DE6E28-2849-49F7-9D81-F562195E3122}"/>
    <cellStyle name="Normal 18" xfId="90" xr:uid="{AC5E0252-3872-4D08-AC46-B58B7408EDC1}"/>
    <cellStyle name="Normal 19" xfId="91" xr:uid="{BE679AD8-0787-419D-8674-1F487D5CC646}"/>
    <cellStyle name="Normal 2" xfId="34" xr:uid="{00000000-0005-0000-0000-000024000000}"/>
    <cellStyle name="Normal 2 2" xfId="35" xr:uid="{00000000-0005-0000-0000-000025000000}"/>
    <cellStyle name="Normal 2 2 2" xfId="36" xr:uid="{00000000-0005-0000-0000-000026000000}"/>
    <cellStyle name="Normal 2 2 3" xfId="56" xr:uid="{00000000-0005-0000-0000-000027000000}"/>
    <cellStyle name="Normal 2 2 3 2" xfId="64" xr:uid="{89878F26-6526-4E99-AB3A-8EF04F4FACC2}"/>
    <cellStyle name="Normal 2 2 3 3" xfId="96" xr:uid="{378230A4-52BC-4B9E-8893-7EEF4AE213D2}"/>
    <cellStyle name="Normal 2 2 4" xfId="65" xr:uid="{80108122-C3F5-4D79-9350-B809246414A0}"/>
    <cellStyle name="Normal 2 2 4 2" xfId="97" xr:uid="{DA0B0BAC-3499-4462-91DC-194A79D14844}"/>
    <cellStyle name="Normal 2 2 5" xfId="62" xr:uid="{A20A6C3F-81A6-4D5B-9BC6-44EA68F50351}"/>
    <cellStyle name="Normal 2 2 6" xfId="95" xr:uid="{7689DBC4-23DD-4430-A1E8-D4935EFBEDF5}"/>
    <cellStyle name="Normal 2 3" xfId="58" xr:uid="{00000000-0005-0000-0000-000028000000}"/>
    <cellStyle name="Normal 2 3 2" xfId="67" xr:uid="{77376B6E-93AD-4450-A0D5-0CCFBAE92396}"/>
    <cellStyle name="Normal 2 3 3" xfId="68" xr:uid="{8A7BD05C-EDC9-44A2-899D-332078AB4FBE}"/>
    <cellStyle name="Normal 2 3 4" xfId="66" xr:uid="{0CF8B9C8-E2F2-435D-BBA2-38FC4CDDAEA2}"/>
    <cellStyle name="Normal 2 4" xfId="59" xr:uid="{00000000-0005-0000-0000-000029000000}"/>
    <cellStyle name="Normal 2 4 2" xfId="69" xr:uid="{70467AE2-67A8-402C-9E86-3A1F1BA6E95C}"/>
    <cellStyle name="Normal 20" xfId="92" xr:uid="{6A8D86B1-9D69-4A69-9F1C-DC7BAC899E74}"/>
    <cellStyle name="Normal 21" xfId="93" xr:uid="{4651A230-B017-4F6A-9A79-CF1609457D76}"/>
    <cellStyle name="Normal 22" xfId="94" xr:uid="{83638106-E2F4-47F8-AED1-B9614115C188}"/>
    <cellStyle name="Normal 23" xfId="100" xr:uid="{955E9399-70B7-478C-A7AD-9F85E8BC67C6}"/>
    <cellStyle name="Normal 24" xfId="102" xr:uid="{5FDAE919-E853-41A6-A414-57A0D011BB92}"/>
    <cellStyle name="Normal 3" xfId="37" xr:uid="{00000000-0005-0000-0000-00002A000000}"/>
    <cellStyle name="Normal 3 2" xfId="71" xr:uid="{327BA766-E09D-45BD-9C75-EA2F44373A19}"/>
    <cellStyle name="Normal 3 2 2" xfId="98" xr:uid="{918964A2-F19D-49D4-B32F-0AA730CDCCC1}"/>
    <cellStyle name="Normal 3 3" xfId="72" xr:uid="{5432AF63-5A69-4A6B-806D-EBE17B84CE6C}"/>
    <cellStyle name="Normal 3 3 2" xfId="73" xr:uid="{A0E34107-F9D2-44BE-A60E-78D8F2888514}"/>
    <cellStyle name="Normal 3 3 3" xfId="74" xr:uid="{699777B4-25E5-4031-A657-7883D3CC0016}"/>
    <cellStyle name="Normal 3 4" xfId="75" xr:uid="{ED1BC792-08C4-491E-BE5F-9D79FF150BED}"/>
    <cellStyle name="Normal 3 4 2" xfId="99" xr:uid="{3070AF6A-5C16-483D-8AC1-251800CE0D12}"/>
    <cellStyle name="Normal 3 5" xfId="76" xr:uid="{A64E9828-1CED-4E5E-A9A8-498BD5BBB336}"/>
    <cellStyle name="Normal 3 6" xfId="70" xr:uid="{2720AA3C-6E88-4521-B7FD-68BAEA3F88BE}"/>
    <cellStyle name="Normal 3 7" xfId="101" xr:uid="{E99B311B-8EDF-4A0B-A949-AB1DDB659E03}"/>
    <cellStyle name="Normal 4" xfId="38" xr:uid="{00000000-0005-0000-0000-00002B000000}"/>
    <cellStyle name="Normal 4 2" xfId="78" xr:uid="{5A267A15-7A01-4154-B40C-E06EC14765E4}"/>
    <cellStyle name="Normal 4 3" xfId="77" xr:uid="{5EC9B015-0006-4BC2-9404-D0EE76D38A9D}"/>
    <cellStyle name="Normal 5" xfId="39" xr:uid="{00000000-0005-0000-0000-00002C000000}"/>
    <cellStyle name="Normal 5 2" xfId="80" xr:uid="{ABD61629-1E93-4AFA-8152-F22AF22F80F2}"/>
    <cellStyle name="Normal 5 3" xfId="81" xr:uid="{9AA4D67A-7286-4084-A5F8-26359F9246E0}"/>
    <cellStyle name="Normal 5 4" xfId="79" xr:uid="{E7EDB756-F196-4DCA-8578-9FFB4103890E}"/>
    <cellStyle name="Normal 6" xfId="40" xr:uid="{00000000-0005-0000-0000-00002D000000}"/>
    <cellStyle name="Normal 7" xfId="41" xr:uid="{00000000-0005-0000-0000-00002E000000}"/>
    <cellStyle name="Normal 8" xfId="42" xr:uid="{00000000-0005-0000-0000-00002F000000}"/>
    <cellStyle name="Normal 9" xfId="54" xr:uid="{00000000-0005-0000-0000-000030000000}"/>
    <cellStyle name="Percent [0]" xfId="43" xr:uid="{00000000-0005-0000-0000-000031000000}"/>
    <cellStyle name="Percent [00]" xfId="44" xr:uid="{00000000-0005-0000-0000-000032000000}"/>
    <cellStyle name="Percent [2]" xfId="45" xr:uid="{00000000-0005-0000-0000-000033000000}"/>
    <cellStyle name="PrePop Currency (0)" xfId="46" xr:uid="{00000000-0005-0000-0000-000034000000}"/>
    <cellStyle name="PrePop Currency (2)" xfId="47" xr:uid="{00000000-0005-0000-0000-000035000000}"/>
    <cellStyle name="PrePop Units (0)" xfId="48" xr:uid="{00000000-0005-0000-0000-000036000000}"/>
    <cellStyle name="PrePop Units (1)" xfId="49" xr:uid="{00000000-0005-0000-0000-000037000000}"/>
    <cellStyle name="PrePop Units (2)" xfId="50" xr:uid="{00000000-0005-0000-0000-000038000000}"/>
    <cellStyle name="TEXT" xfId="82" xr:uid="{6E65C7F9-52E6-46B8-BBE7-252CBE3EC9F9}"/>
    <cellStyle name="Text Indent A" xfId="51" xr:uid="{00000000-0005-0000-0000-000039000000}"/>
    <cellStyle name="Text Indent B" xfId="52" xr:uid="{00000000-0005-0000-0000-00003A000000}"/>
    <cellStyle name="Text Indent C" xfId="53" xr:uid="{00000000-0005-0000-0000-00003B000000}"/>
    <cellStyle name="TITLE 2" xfId="83" xr:uid="{740EEAC9-4A69-4FCA-9D99-464966DD8CFE}"/>
    <cellStyle name="TITLE 3" xfId="84" xr:uid="{CF6409D4-DABB-401F-9DAB-81475C5AA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0</xdr:col>
      <xdr:colOff>1504950</xdr:colOff>
      <xdr:row>2</xdr:row>
      <xdr:rowOff>152400</xdr:rowOff>
    </xdr:to>
    <xdr:pic>
      <xdr:nvPicPr>
        <xdr:cNvPr id="2099" name="Picture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33350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295275</xdr:colOff>
          <xdr:row>7</xdr:row>
          <xdr:rowOff>238125</xdr:rowOff>
        </xdr:from>
        <xdr:to>
          <xdr:col>11</xdr:col>
          <xdr:colOff>1209675</xdr:colOff>
          <xdr:row>7</xdr:row>
          <xdr:rowOff>923925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7</xdr:row>
          <xdr:rowOff>200025</xdr:rowOff>
        </xdr:from>
        <xdr:to>
          <xdr:col>12</xdr:col>
          <xdr:colOff>1047750</xdr:colOff>
          <xdr:row>7</xdr:row>
          <xdr:rowOff>885825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7</xdr:row>
          <xdr:rowOff>171450</xdr:rowOff>
        </xdr:from>
        <xdr:to>
          <xdr:col>12</xdr:col>
          <xdr:colOff>1057275</xdr:colOff>
          <xdr:row>7</xdr:row>
          <xdr:rowOff>866775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314325</xdr:colOff>
          <xdr:row>7</xdr:row>
          <xdr:rowOff>190500</xdr:rowOff>
        </xdr:from>
        <xdr:to>
          <xdr:col>11</xdr:col>
          <xdr:colOff>1228725</xdr:colOff>
          <xdr:row>7</xdr:row>
          <xdr:rowOff>876300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7</xdr:row>
          <xdr:rowOff>142875</xdr:rowOff>
        </xdr:from>
        <xdr:to>
          <xdr:col>13</xdr:col>
          <xdr:colOff>1095375</xdr:colOff>
          <xdr:row>7</xdr:row>
          <xdr:rowOff>828675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3.bin"/><Relationship Id="rId9" Type="http://schemas.openxmlformats.org/officeDocument/2006/relationships/image" Target="../media/image6.emf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10"/>
  <sheetViews>
    <sheetView tabSelected="1" zoomScaleNormal="100" workbookViewId="0">
      <selection activeCell="I15" sqref="I15"/>
    </sheetView>
  </sheetViews>
  <sheetFormatPr defaultRowHeight="14.25" x14ac:dyDescent="0.2"/>
  <cols>
    <col min="1" max="1" width="45.85546875" style="2" customWidth="1"/>
    <col min="2" max="2" width="22" style="5" customWidth="1"/>
    <col min="3" max="16384" width="9.140625" style="2"/>
  </cols>
  <sheetData>
    <row r="6" spans="1:2" ht="15" x14ac:dyDescent="0.25">
      <c r="A6" s="1" t="s">
        <v>3</v>
      </c>
      <c r="B6" s="4" t="s">
        <v>4</v>
      </c>
    </row>
    <row r="7" spans="1:2" ht="16.5" x14ac:dyDescent="0.35">
      <c r="A7" s="3" t="s">
        <v>57</v>
      </c>
      <c r="B7" s="6">
        <f>Instrument!I5</f>
        <v>0</v>
      </c>
    </row>
    <row r="8" spans="1:2" ht="16.5" x14ac:dyDescent="0.35">
      <c r="A8" s="3" t="s">
        <v>58</v>
      </c>
      <c r="B8" s="6">
        <f>PCBA!I5</f>
        <v>431.2</v>
      </c>
    </row>
    <row r="9" spans="1:2" ht="16.5" x14ac:dyDescent="0.35">
      <c r="A9" s="3" t="s">
        <v>24</v>
      </c>
      <c r="B9" s="6">
        <f>Misc!G5+Others!F5</f>
        <v>0</v>
      </c>
    </row>
    <row r="10" spans="1:2" ht="15" x14ac:dyDescent="0.25">
      <c r="A10" s="1" t="s">
        <v>2</v>
      </c>
      <c r="B10" s="7">
        <f>SUM(B7:B9)</f>
        <v>431.2</v>
      </c>
    </row>
  </sheetData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263BD-A68D-4AEE-93DF-5DB217982B9D}">
  <dimension ref="A1:O8"/>
  <sheetViews>
    <sheetView showGridLines="0" zoomScale="85" zoomScaleNormal="85" workbookViewId="0">
      <pane xSplit="3" ySplit="7" topLeftCell="F8" activePane="bottomRight" state="frozen"/>
      <selection pane="topRight" activeCell="D1" sqref="D1"/>
      <selection pane="bottomLeft" activeCell="A8" sqref="A8"/>
      <selection pane="bottomRight" activeCell="F8" sqref="F8"/>
    </sheetView>
  </sheetViews>
  <sheetFormatPr defaultRowHeight="12.75" x14ac:dyDescent="0.2"/>
  <cols>
    <col min="1" max="1" width="17.42578125" style="118" customWidth="1"/>
    <col min="2" max="2" width="20.140625" style="119" customWidth="1"/>
    <col min="3" max="3" width="29.140625" style="118" customWidth="1"/>
    <col min="4" max="4" width="20.140625" style="118" customWidth="1"/>
    <col min="5" max="5" width="17.28515625" style="118" bestFit="1" customWidth="1"/>
    <col min="6" max="6" width="20.42578125" style="118" customWidth="1"/>
    <col min="7" max="7" width="13.42578125" style="118" customWidth="1"/>
    <col min="8" max="8" width="22.42578125" style="118" customWidth="1"/>
    <col min="9" max="9" width="13.5703125" style="118" bestFit="1" customWidth="1"/>
    <col min="10" max="10" width="14.28515625" style="120" bestFit="1" customWidth="1"/>
    <col min="11" max="11" width="17.5703125" style="120" customWidth="1"/>
    <col min="12" max="12" width="23.7109375" style="118" customWidth="1"/>
    <col min="13" max="13" width="17.7109375" style="120" customWidth="1"/>
    <col min="14" max="14" width="18.28515625" style="120" customWidth="1"/>
    <col min="15" max="15" width="13.5703125" style="118" customWidth="1"/>
    <col min="16" max="16384" width="9.140625" style="118"/>
  </cols>
  <sheetData>
    <row r="1" spans="1:15" s="87" customFormat="1" ht="21" x14ac:dyDescent="0.35">
      <c r="A1" s="82" t="s">
        <v>26</v>
      </c>
      <c r="B1" s="83"/>
      <c r="C1" s="84"/>
      <c r="D1" s="84"/>
      <c r="E1" s="84"/>
      <c r="F1" s="85"/>
      <c r="G1" s="85"/>
      <c r="H1" s="85"/>
      <c r="I1" s="85"/>
      <c r="J1" s="86"/>
      <c r="K1" s="86"/>
      <c r="M1" s="86"/>
      <c r="N1" s="86"/>
    </row>
    <row r="2" spans="1:15" s="87" customFormat="1" ht="15" x14ac:dyDescent="0.2">
      <c r="A2" s="88" t="s">
        <v>27</v>
      </c>
      <c r="B2" s="89"/>
      <c r="C2" s="88"/>
      <c r="D2" s="90"/>
      <c r="E2" s="90"/>
      <c r="F2" s="90"/>
      <c r="G2" s="90"/>
      <c r="H2" s="85"/>
      <c r="I2" s="85"/>
      <c r="J2" s="86"/>
      <c r="K2" s="86"/>
      <c r="M2" s="86"/>
      <c r="N2" s="86"/>
    </row>
    <row r="3" spans="1:15" s="87" customFormat="1" ht="18" customHeight="1" x14ac:dyDescent="0.2">
      <c r="A3" s="91"/>
      <c r="B3" s="92"/>
      <c r="C3" s="91"/>
      <c r="D3" s="90"/>
      <c r="E3" s="90"/>
      <c r="F3" s="90"/>
      <c r="G3" s="90"/>
      <c r="H3" s="93" t="s">
        <v>28</v>
      </c>
      <c r="I3" s="122">
        <f>SUM(I8)</f>
        <v>0</v>
      </c>
      <c r="J3" s="86"/>
      <c r="K3" s="86"/>
      <c r="M3" s="86"/>
      <c r="N3" s="86"/>
    </row>
    <row r="4" spans="1:15" s="87" customFormat="1" ht="15" x14ac:dyDescent="0.2">
      <c r="A4" s="91"/>
      <c r="B4" s="92"/>
      <c r="C4" s="91"/>
      <c r="D4" s="90"/>
      <c r="E4" s="90"/>
      <c r="F4" s="90"/>
      <c r="G4" s="90"/>
      <c r="H4" s="93" t="s">
        <v>8</v>
      </c>
      <c r="I4" s="94">
        <f>I3*0.1</f>
        <v>0</v>
      </c>
      <c r="J4" s="86"/>
      <c r="K4" s="86"/>
      <c r="M4" s="86"/>
      <c r="N4" s="86"/>
    </row>
    <row r="5" spans="1:15" s="87" customFormat="1" ht="15" x14ac:dyDescent="0.2">
      <c r="B5" s="95"/>
      <c r="G5" s="85"/>
      <c r="H5" s="96" t="s">
        <v>29</v>
      </c>
      <c r="I5" s="97">
        <f>SUM(I3,I4)</f>
        <v>0</v>
      </c>
      <c r="J5" s="98"/>
      <c r="K5" s="98"/>
      <c r="M5" s="98"/>
      <c r="N5" s="98"/>
    </row>
    <row r="6" spans="1:15" s="87" customFormat="1" ht="18" customHeight="1" x14ac:dyDescent="0.25">
      <c r="A6" s="99"/>
      <c r="B6" s="100"/>
      <c r="C6" s="99"/>
      <c r="D6" s="99"/>
      <c r="E6" s="99"/>
      <c r="F6" s="99"/>
      <c r="G6" s="85"/>
      <c r="H6" s="101"/>
      <c r="I6" s="102"/>
      <c r="J6" s="98"/>
      <c r="K6" s="98"/>
      <c r="M6" s="98"/>
      <c r="N6" s="98"/>
    </row>
    <row r="7" spans="1:15" s="87" customFormat="1" ht="26.25" customHeight="1" x14ac:dyDescent="0.2">
      <c r="A7" s="103" t="s">
        <v>30</v>
      </c>
      <c r="B7" s="104" t="s">
        <v>31</v>
      </c>
      <c r="C7" s="104" t="s">
        <v>32</v>
      </c>
      <c r="D7" s="103" t="s">
        <v>33</v>
      </c>
      <c r="E7" s="104" t="s">
        <v>34</v>
      </c>
      <c r="F7" s="104" t="s">
        <v>35</v>
      </c>
      <c r="G7" s="103" t="s">
        <v>36</v>
      </c>
      <c r="H7" s="103" t="s">
        <v>37</v>
      </c>
      <c r="I7" s="103" t="s">
        <v>12</v>
      </c>
      <c r="J7" s="105" t="s">
        <v>13</v>
      </c>
      <c r="K7" s="105" t="s">
        <v>38</v>
      </c>
      <c r="L7" s="105" t="s">
        <v>39</v>
      </c>
      <c r="M7" s="105" t="s">
        <v>40</v>
      </c>
      <c r="N7" s="105" t="s">
        <v>41</v>
      </c>
      <c r="O7" s="105" t="s">
        <v>1</v>
      </c>
    </row>
    <row r="8" spans="1:15" s="116" customFormat="1" ht="101.25" customHeight="1" x14ac:dyDescent="0.2">
      <c r="A8" s="115" t="s">
        <v>49</v>
      </c>
      <c r="B8" s="117" t="s">
        <v>50</v>
      </c>
      <c r="C8" s="106" t="s">
        <v>51</v>
      </c>
      <c r="D8" s="106" t="s">
        <v>52</v>
      </c>
      <c r="E8" s="106" t="s">
        <v>53</v>
      </c>
      <c r="F8" s="115" t="s">
        <v>54</v>
      </c>
      <c r="G8" s="108" t="s">
        <v>45</v>
      </c>
      <c r="H8" s="110" t="s">
        <v>46</v>
      </c>
      <c r="I8" s="110" t="s">
        <v>46</v>
      </c>
      <c r="J8" s="110" t="s">
        <v>46</v>
      </c>
      <c r="K8" s="113" t="s">
        <v>55</v>
      </c>
      <c r="L8" s="115"/>
      <c r="M8" s="113"/>
      <c r="N8" s="113" t="s">
        <v>46</v>
      </c>
      <c r="O8" s="115" t="s">
        <v>48</v>
      </c>
    </row>
  </sheetData>
  <printOptions horizontalCentered="1"/>
  <pageMargins left="3.937007874015748E-2" right="0" top="0.23622047244094491" bottom="0.51181102362204722" header="0" footer="0"/>
  <pageSetup paperSize="9" scale="55" fitToHeight="2" orientation="landscape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5124" r:id="rId4">
          <objectPr defaultSize="0" r:id="rId5">
            <anchor moveWithCells="1">
              <from>
                <xdr:col>11</xdr:col>
                <xdr:colOff>295275</xdr:colOff>
                <xdr:row>7</xdr:row>
                <xdr:rowOff>238125</xdr:rowOff>
              </from>
              <to>
                <xdr:col>11</xdr:col>
                <xdr:colOff>1209675</xdr:colOff>
                <xdr:row>7</xdr:row>
                <xdr:rowOff>923925</xdr:rowOff>
              </to>
            </anchor>
          </objectPr>
        </oleObject>
      </mc:Choice>
      <mc:Fallback>
        <oleObject progId="Acrobat Document" dvAspect="DVASPECT_ICON" shapeId="5124" r:id="rId4"/>
      </mc:Fallback>
    </mc:AlternateContent>
    <mc:AlternateContent xmlns:mc="http://schemas.openxmlformats.org/markup-compatibility/2006">
      <mc:Choice Requires="x14">
        <oleObject progId="Acrobat Document" dvAspect="DVASPECT_ICON" shapeId="5125" r:id="rId6">
          <objectPr defaultSize="0" r:id="rId7">
            <anchor moveWithCells="1">
              <from>
                <xdr:col>12</xdr:col>
                <xdr:colOff>133350</xdr:colOff>
                <xdr:row>7</xdr:row>
                <xdr:rowOff>200025</xdr:rowOff>
              </from>
              <to>
                <xdr:col>12</xdr:col>
                <xdr:colOff>1047750</xdr:colOff>
                <xdr:row>7</xdr:row>
                <xdr:rowOff>885825</xdr:rowOff>
              </to>
            </anchor>
          </objectPr>
        </oleObject>
      </mc:Choice>
      <mc:Fallback>
        <oleObject progId="Acrobat Document" dvAspect="DVASPECT_ICON" shapeId="5125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DA638-1467-4376-90F3-8B2C1EB33CD4}">
  <sheetPr>
    <pageSetUpPr fitToPage="1"/>
  </sheetPr>
  <dimension ref="A1:O8"/>
  <sheetViews>
    <sheetView showGridLines="0" view="pageLayout" topLeftCell="B3" zoomScaleNormal="85" workbookViewId="0">
      <selection activeCell="I3" sqref="I3"/>
    </sheetView>
  </sheetViews>
  <sheetFormatPr defaultRowHeight="12.75" x14ac:dyDescent="0.2"/>
  <cols>
    <col min="1" max="1" width="17.42578125" style="118" customWidth="1"/>
    <col min="2" max="2" width="20.140625" style="119" customWidth="1"/>
    <col min="3" max="3" width="29.140625" style="118" customWidth="1"/>
    <col min="4" max="4" width="20.140625" style="118" customWidth="1"/>
    <col min="5" max="5" width="17.28515625" style="118" bestFit="1" customWidth="1"/>
    <col min="6" max="6" width="20.42578125" style="118" customWidth="1"/>
    <col min="7" max="7" width="13.42578125" style="118" customWidth="1"/>
    <col min="8" max="8" width="22.42578125" style="118" customWidth="1"/>
    <col min="9" max="9" width="13.5703125" style="118" bestFit="1" customWidth="1"/>
    <col min="10" max="10" width="14.28515625" style="120" bestFit="1" customWidth="1"/>
    <col min="11" max="11" width="17.5703125" style="120" customWidth="1"/>
    <col min="12" max="12" width="23.7109375" style="118" customWidth="1"/>
    <col min="13" max="13" width="17.7109375" style="120" customWidth="1"/>
    <col min="14" max="14" width="18.28515625" style="120" customWidth="1"/>
    <col min="15" max="15" width="13.5703125" style="118" customWidth="1"/>
    <col min="16" max="16384" width="9.140625" style="118"/>
  </cols>
  <sheetData>
    <row r="1" spans="1:15" s="87" customFormat="1" ht="21" x14ac:dyDescent="0.35">
      <c r="A1" s="82" t="s">
        <v>26</v>
      </c>
      <c r="B1" s="83"/>
      <c r="C1" s="84"/>
      <c r="D1" s="84"/>
      <c r="E1" s="84"/>
      <c r="F1" s="85"/>
      <c r="G1" s="85"/>
      <c r="H1" s="85"/>
      <c r="I1" s="85"/>
      <c r="J1" s="86"/>
      <c r="K1" s="86"/>
      <c r="M1" s="86"/>
      <c r="N1" s="86"/>
    </row>
    <row r="2" spans="1:15" s="87" customFormat="1" ht="15" x14ac:dyDescent="0.2">
      <c r="A2" s="88" t="s">
        <v>27</v>
      </c>
      <c r="B2" s="89"/>
      <c r="C2" s="88"/>
      <c r="D2" s="90"/>
      <c r="E2" s="90"/>
      <c r="F2" s="90"/>
      <c r="G2" s="90"/>
      <c r="H2" s="85"/>
      <c r="I2" s="85"/>
      <c r="J2" s="86"/>
      <c r="K2" s="86"/>
      <c r="M2" s="86"/>
      <c r="N2" s="86"/>
    </row>
    <row r="3" spans="1:15" s="87" customFormat="1" ht="18" customHeight="1" x14ac:dyDescent="0.2">
      <c r="A3" s="91"/>
      <c r="B3" s="92"/>
      <c r="C3" s="91"/>
      <c r="D3" s="90"/>
      <c r="E3" s="90"/>
      <c r="F3" s="90"/>
      <c r="G3" s="90"/>
      <c r="H3" s="93" t="s">
        <v>28</v>
      </c>
      <c r="I3" s="94">
        <f>SUM(I8:I8)</f>
        <v>392</v>
      </c>
      <c r="J3" s="86"/>
      <c r="K3" s="86"/>
      <c r="M3" s="86"/>
      <c r="N3" s="86"/>
    </row>
    <row r="4" spans="1:15" s="87" customFormat="1" ht="15" x14ac:dyDescent="0.2">
      <c r="A4" s="91"/>
      <c r="B4" s="92"/>
      <c r="C4" s="91"/>
      <c r="D4" s="90"/>
      <c r="E4" s="90"/>
      <c r="F4" s="90"/>
      <c r="G4" s="90"/>
      <c r="H4" s="93" t="s">
        <v>8</v>
      </c>
      <c r="I4" s="94">
        <f>I3*0.1</f>
        <v>39.200000000000003</v>
      </c>
      <c r="J4" s="86"/>
      <c r="K4" s="86"/>
      <c r="M4" s="86"/>
      <c r="N4" s="86"/>
    </row>
    <row r="5" spans="1:15" s="87" customFormat="1" ht="15" x14ac:dyDescent="0.2">
      <c r="B5" s="95"/>
      <c r="G5" s="85"/>
      <c r="H5" s="96" t="s">
        <v>29</v>
      </c>
      <c r="I5" s="97">
        <f>SUM(I3,I4)</f>
        <v>431.2</v>
      </c>
      <c r="J5" s="98"/>
      <c r="K5" s="98"/>
      <c r="M5" s="98"/>
      <c r="N5" s="98"/>
    </row>
    <row r="6" spans="1:15" s="87" customFormat="1" ht="18" customHeight="1" x14ac:dyDescent="0.25">
      <c r="A6" s="99"/>
      <c r="B6" s="100"/>
      <c r="C6" s="99"/>
      <c r="D6" s="99"/>
      <c r="E6" s="99"/>
      <c r="F6" s="99"/>
      <c r="G6" s="85"/>
      <c r="H6" s="101"/>
      <c r="I6" s="102"/>
      <c r="J6" s="98"/>
      <c r="K6" s="98"/>
      <c r="M6" s="98"/>
      <c r="N6" s="98"/>
    </row>
    <row r="7" spans="1:15" s="87" customFormat="1" ht="26.25" customHeight="1" x14ac:dyDescent="0.2">
      <c r="A7" s="103" t="s">
        <v>30</v>
      </c>
      <c r="B7" s="104" t="s">
        <v>31</v>
      </c>
      <c r="C7" s="104" t="s">
        <v>32</v>
      </c>
      <c r="D7" s="103" t="s">
        <v>33</v>
      </c>
      <c r="E7" s="104" t="s">
        <v>34</v>
      </c>
      <c r="F7" s="104" t="s">
        <v>35</v>
      </c>
      <c r="G7" s="103" t="s">
        <v>36</v>
      </c>
      <c r="H7" s="103" t="s">
        <v>37</v>
      </c>
      <c r="I7" s="103" t="s">
        <v>12</v>
      </c>
      <c r="J7" s="105" t="s">
        <v>13</v>
      </c>
      <c r="K7" s="105" t="s">
        <v>38</v>
      </c>
      <c r="L7" s="105" t="s">
        <v>39</v>
      </c>
      <c r="M7" s="105" t="s">
        <v>40</v>
      </c>
      <c r="N7" s="105" t="s">
        <v>41</v>
      </c>
      <c r="O7" s="105" t="s">
        <v>1</v>
      </c>
    </row>
    <row r="8" spans="1:15" s="116" customFormat="1" ht="83.25" customHeight="1" x14ac:dyDescent="0.2">
      <c r="A8" s="106">
        <v>90275</v>
      </c>
      <c r="B8" s="107" t="s">
        <v>42</v>
      </c>
      <c r="C8" s="106" t="s">
        <v>43</v>
      </c>
      <c r="D8" s="106" t="s">
        <v>44</v>
      </c>
      <c r="E8" s="106">
        <v>236</v>
      </c>
      <c r="F8" s="106">
        <v>796740</v>
      </c>
      <c r="G8" s="108" t="s">
        <v>45</v>
      </c>
      <c r="H8" s="109">
        <v>4730029004</v>
      </c>
      <c r="I8" s="110">
        <f>J8*0.8</f>
        <v>392</v>
      </c>
      <c r="J8" s="111">
        <v>490</v>
      </c>
      <c r="K8" s="106" t="s">
        <v>47</v>
      </c>
      <c r="L8" s="112"/>
      <c r="M8" s="113"/>
      <c r="N8" s="114"/>
      <c r="O8" s="121" t="s">
        <v>56</v>
      </c>
    </row>
  </sheetData>
  <printOptions horizontalCentered="1"/>
  <pageMargins left="0.23622047244094491" right="0.23622047244094491" top="0.74803149606299213" bottom="0.86614173228346458" header="0.31496062992125984" footer="0.31496062992125984"/>
  <pageSetup paperSize="9" scale="52" orientation="landscape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4097" r:id="rId4">
          <objectPr defaultSize="0" r:id="rId5">
            <anchor moveWithCells="1">
              <from>
                <xdr:col>12</xdr:col>
                <xdr:colOff>142875</xdr:colOff>
                <xdr:row>7</xdr:row>
                <xdr:rowOff>171450</xdr:rowOff>
              </from>
              <to>
                <xdr:col>12</xdr:col>
                <xdr:colOff>1057275</xdr:colOff>
                <xdr:row>7</xdr:row>
                <xdr:rowOff>857250</xdr:rowOff>
              </to>
            </anchor>
          </objectPr>
        </oleObject>
      </mc:Choice>
      <mc:Fallback>
        <oleObject progId="Acrobat Document" dvAspect="DVASPECT_ICON" shapeId="4097" r:id="rId4"/>
      </mc:Fallback>
    </mc:AlternateContent>
    <mc:AlternateContent xmlns:mc="http://schemas.openxmlformats.org/markup-compatibility/2006">
      <mc:Choice Requires="x14">
        <oleObject progId="Acrobat Document" dvAspect="DVASPECT_ICON" shapeId="4098" r:id="rId6">
          <objectPr defaultSize="0" r:id="rId7">
            <anchor moveWithCells="1">
              <from>
                <xdr:col>11</xdr:col>
                <xdr:colOff>314325</xdr:colOff>
                <xdr:row>7</xdr:row>
                <xdr:rowOff>190500</xdr:rowOff>
              </from>
              <to>
                <xdr:col>11</xdr:col>
                <xdr:colOff>1228725</xdr:colOff>
                <xdr:row>7</xdr:row>
                <xdr:rowOff>876300</xdr:rowOff>
              </to>
            </anchor>
          </objectPr>
        </oleObject>
      </mc:Choice>
      <mc:Fallback>
        <oleObject progId="Acrobat Document" dvAspect="DVASPECT_ICON" shapeId="4098" r:id="rId6"/>
      </mc:Fallback>
    </mc:AlternateContent>
    <mc:AlternateContent xmlns:mc="http://schemas.openxmlformats.org/markup-compatibility/2006">
      <mc:Choice Requires="x14">
        <oleObject progId="Acrobat Document" dvAspect="DVASPECT_ICON" shapeId="4099" r:id="rId8">
          <objectPr defaultSize="0" r:id="rId9">
            <anchor moveWithCells="1">
              <from>
                <xdr:col>13</xdr:col>
                <xdr:colOff>180975</xdr:colOff>
                <xdr:row>7</xdr:row>
                <xdr:rowOff>142875</xdr:rowOff>
              </from>
              <to>
                <xdr:col>13</xdr:col>
                <xdr:colOff>1095375</xdr:colOff>
                <xdr:row>7</xdr:row>
                <xdr:rowOff>828675</xdr:rowOff>
              </to>
            </anchor>
          </objectPr>
        </oleObject>
      </mc:Choice>
      <mc:Fallback>
        <oleObject progId="Acrobat Document" dvAspect="DVASPECT_ICON" shapeId="4099" r:id="rId8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AS18"/>
  <sheetViews>
    <sheetView zoomScale="85" zoomScaleNormal="85" zoomScaleSheetLayoutView="100" workbookViewId="0">
      <pane xSplit="4" ySplit="6" topLeftCell="G7" activePane="bottomRight" state="frozenSplit"/>
      <selection pane="topRight" activeCell="D1" sqref="D1"/>
      <selection pane="bottomLeft" activeCell="A11" sqref="A11"/>
      <selection pane="bottomRight" activeCell="A2" sqref="A2"/>
    </sheetView>
  </sheetViews>
  <sheetFormatPr defaultRowHeight="14.25" x14ac:dyDescent="0.2"/>
  <cols>
    <col min="1" max="1" width="4.85546875" style="19" customWidth="1"/>
    <col min="2" max="2" width="18.28515625" style="20" bestFit="1" customWidth="1"/>
    <col min="3" max="3" width="38.5703125" style="19" bestFit="1" customWidth="1"/>
    <col min="4" max="4" width="7.28515625" style="20" customWidth="1"/>
    <col min="5" max="5" width="15.5703125" style="20" customWidth="1"/>
    <col min="6" max="6" width="18.28515625" style="20" bestFit="1" customWidth="1"/>
    <col min="7" max="7" width="18.140625" style="44" bestFit="1" customWidth="1"/>
    <col min="8" max="8" width="98" style="52" customWidth="1"/>
    <col min="9" max="9" width="10.28515625" style="19" bestFit="1" customWidth="1"/>
    <col min="10" max="16384" width="9.140625" style="19"/>
  </cols>
  <sheetData>
    <row r="1" spans="1:45" s="10" customFormat="1" ht="20.25" x14ac:dyDescent="0.3">
      <c r="A1" s="32" t="s">
        <v>17</v>
      </c>
      <c r="C1" s="11"/>
      <c r="D1" s="33"/>
      <c r="E1" s="33"/>
      <c r="F1" s="12"/>
      <c r="G1" s="34"/>
      <c r="H1" s="50"/>
      <c r="I1" s="36"/>
      <c r="J1" s="36"/>
      <c r="K1" s="36"/>
      <c r="L1" s="37"/>
    </row>
    <row r="2" spans="1:45" s="10" customFormat="1" ht="15" x14ac:dyDescent="0.2">
      <c r="A2" s="15" t="s">
        <v>25</v>
      </c>
      <c r="B2" s="15"/>
      <c r="C2" s="15"/>
      <c r="D2" s="15"/>
      <c r="E2" s="15"/>
      <c r="F2" s="16"/>
      <c r="G2" s="38"/>
      <c r="H2" s="51"/>
      <c r="I2" s="16"/>
      <c r="J2" s="36"/>
      <c r="K2" s="36"/>
      <c r="L2" s="37"/>
    </row>
    <row r="3" spans="1:45" x14ac:dyDescent="0.2">
      <c r="F3" s="40" t="s">
        <v>5</v>
      </c>
      <c r="G3" s="23">
        <f>SUM(G7:G18)</f>
        <v>0</v>
      </c>
    </row>
    <row r="4" spans="1:45" x14ac:dyDescent="0.2">
      <c r="F4" s="40" t="s">
        <v>8</v>
      </c>
      <c r="G4" s="23">
        <f>G3*0.1</f>
        <v>0</v>
      </c>
    </row>
    <row r="5" spans="1:45" ht="15.75" x14ac:dyDescent="0.25">
      <c r="F5" s="41" t="s">
        <v>9</v>
      </c>
      <c r="G5" s="24">
        <f>SUM(G3:G4)</f>
        <v>0</v>
      </c>
    </row>
    <row r="6" spans="1:45" s="42" customFormat="1" x14ac:dyDescent="0.2">
      <c r="A6" s="55" t="s">
        <v>11</v>
      </c>
      <c r="B6" s="55" t="s">
        <v>7</v>
      </c>
      <c r="C6" s="55" t="s">
        <v>18</v>
      </c>
      <c r="D6" s="55" t="s">
        <v>6</v>
      </c>
      <c r="E6" s="58" t="s">
        <v>22</v>
      </c>
      <c r="F6" s="55" t="s">
        <v>23</v>
      </c>
      <c r="G6" s="56" t="s">
        <v>19</v>
      </c>
      <c r="H6" s="57" t="s">
        <v>1</v>
      </c>
      <c r="I6" s="58" t="s">
        <v>0</v>
      </c>
    </row>
    <row r="7" spans="1:45" s="43" customFormat="1" x14ac:dyDescent="0.2">
      <c r="A7" s="62">
        <v>1</v>
      </c>
      <c r="B7" s="74"/>
      <c r="C7" s="74"/>
      <c r="D7" s="73"/>
      <c r="E7" s="73"/>
      <c r="F7" s="72"/>
      <c r="G7" s="71"/>
      <c r="H7" s="59"/>
      <c r="I7" s="67"/>
      <c r="J7" s="68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</row>
    <row r="8" spans="1:45" s="43" customFormat="1" ht="15" x14ac:dyDescent="0.2">
      <c r="A8" s="62">
        <v>2</v>
      </c>
      <c r="B8" s="69"/>
      <c r="C8" s="69"/>
      <c r="D8" s="69"/>
      <c r="E8" s="61"/>
      <c r="F8" s="64"/>
      <c r="G8" s="65"/>
      <c r="H8" s="59"/>
      <c r="I8" s="67"/>
      <c r="J8" s="68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</row>
    <row r="9" spans="1:45" s="43" customFormat="1" ht="15" x14ac:dyDescent="0.2">
      <c r="A9" s="62">
        <v>3</v>
      </c>
      <c r="B9" s="69"/>
      <c r="C9" s="69"/>
      <c r="D9" s="69"/>
      <c r="E9" s="61"/>
      <c r="F9" s="64"/>
      <c r="G9" s="65"/>
      <c r="H9" s="59"/>
      <c r="I9" s="67"/>
      <c r="J9" s="68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</row>
    <row r="10" spans="1:45" s="43" customFormat="1" ht="15" x14ac:dyDescent="0.2">
      <c r="A10" s="62">
        <v>4</v>
      </c>
      <c r="B10" s="69"/>
      <c r="C10" s="69"/>
      <c r="D10" s="69"/>
      <c r="E10" s="61"/>
      <c r="F10" s="64"/>
      <c r="G10" s="65"/>
      <c r="H10" s="59"/>
      <c r="I10" s="67"/>
      <c r="J10" s="68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</row>
    <row r="11" spans="1:45" s="43" customFormat="1" ht="15" x14ac:dyDescent="0.2">
      <c r="A11" s="62">
        <v>5</v>
      </c>
      <c r="B11" s="69"/>
      <c r="C11" s="69"/>
      <c r="D11" s="69"/>
      <c r="E11" s="61"/>
      <c r="F11" s="64"/>
      <c r="G11" s="65"/>
      <c r="H11" s="59"/>
      <c r="I11" s="67"/>
      <c r="J11" s="68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</row>
    <row r="12" spans="1:45" s="43" customFormat="1" ht="15" x14ac:dyDescent="0.2">
      <c r="A12" s="62">
        <v>6</v>
      </c>
      <c r="B12" s="69"/>
      <c r="C12" s="69"/>
      <c r="D12" s="69"/>
      <c r="E12" s="61"/>
      <c r="F12" s="64"/>
      <c r="G12" s="65"/>
      <c r="H12" s="59"/>
      <c r="I12" s="67"/>
      <c r="J12" s="68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</row>
    <row r="13" spans="1:45" s="43" customFormat="1" x14ac:dyDescent="0.2">
      <c r="A13" s="62">
        <v>7</v>
      </c>
      <c r="B13" s="70"/>
      <c r="C13" s="70"/>
      <c r="D13" s="70"/>
      <c r="E13" s="70"/>
      <c r="F13" s="70"/>
      <c r="G13" s="70"/>
      <c r="H13" s="70"/>
      <c r="I13" s="67"/>
      <c r="J13" s="68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</row>
    <row r="14" spans="1:45" s="43" customFormat="1" x14ac:dyDescent="0.2">
      <c r="A14" s="62">
        <v>8</v>
      </c>
      <c r="B14" s="60"/>
      <c r="C14" s="60"/>
      <c r="D14" s="62"/>
      <c r="E14" s="61"/>
      <c r="F14" s="64"/>
      <c r="G14" s="65"/>
      <c r="H14" s="59"/>
      <c r="I14" s="67"/>
      <c r="J14" s="68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</row>
    <row r="15" spans="1:45" s="43" customFormat="1" x14ac:dyDescent="0.2">
      <c r="A15" s="62">
        <v>9</v>
      </c>
      <c r="B15" s="60"/>
      <c r="C15" s="60"/>
      <c r="D15" s="61"/>
      <c r="E15" s="61"/>
      <c r="F15" s="64"/>
      <c r="G15" s="65"/>
      <c r="H15" s="59"/>
      <c r="I15" s="67"/>
      <c r="J15" s="68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</row>
    <row r="16" spans="1:45" s="43" customFormat="1" x14ac:dyDescent="0.2">
      <c r="A16" s="62">
        <v>10</v>
      </c>
      <c r="B16" s="60"/>
      <c r="C16" s="60"/>
      <c r="D16" s="62"/>
      <c r="E16" s="61"/>
      <c r="F16" s="64"/>
      <c r="G16" s="65"/>
      <c r="H16" s="59"/>
      <c r="I16" s="67"/>
      <c r="J16" s="68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</row>
    <row r="17" spans="1:45" s="43" customFormat="1" x14ac:dyDescent="0.2">
      <c r="A17" s="62">
        <v>11</v>
      </c>
      <c r="B17" s="60"/>
      <c r="C17" s="60"/>
      <c r="D17" s="61"/>
      <c r="E17" s="61"/>
      <c r="F17" s="64"/>
      <c r="G17" s="65"/>
      <c r="H17" s="59"/>
      <c r="I17" s="67"/>
      <c r="J17" s="68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</row>
    <row r="18" spans="1:45" s="43" customFormat="1" x14ac:dyDescent="0.2">
      <c r="A18" s="62">
        <v>12</v>
      </c>
      <c r="B18" s="60"/>
      <c r="C18" s="60"/>
      <c r="D18" s="62"/>
      <c r="E18" s="61"/>
      <c r="F18" s="64"/>
      <c r="G18" s="65"/>
      <c r="H18" s="59"/>
      <c r="I18" s="67"/>
      <c r="J18" s="68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</row>
  </sheetData>
  <autoFilter ref="A6:AS18" xr:uid="{00000000-0009-0000-0000-000005000000}"/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13"/>
  <sheetViews>
    <sheetView zoomScale="85" zoomScaleNormal="85" zoomScaleSheetLayoutView="100" workbookViewId="0">
      <pane ySplit="7" topLeftCell="A8" activePane="bottomLeft" state="frozenSplit"/>
      <selection pane="bottomLeft" activeCell="A2" sqref="A2"/>
    </sheetView>
  </sheetViews>
  <sheetFormatPr defaultRowHeight="12.75" x14ac:dyDescent="0.2"/>
  <cols>
    <col min="1" max="1" width="5.42578125" style="9" customWidth="1"/>
    <col min="2" max="2" width="10.28515625" style="9" bestFit="1" customWidth="1"/>
    <col min="3" max="3" width="20.28515625" style="9" bestFit="1" customWidth="1"/>
    <col min="4" max="4" width="9.5703125" style="9" customWidth="1"/>
    <col min="5" max="5" width="11.140625" style="9" bestFit="1" customWidth="1"/>
    <col min="6" max="6" width="16" style="9" bestFit="1" customWidth="1"/>
    <col min="7" max="7" width="97.5703125" style="9" bestFit="1" customWidth="1"/>
    <col min="8" max="16384" width="9.140625" style="9"/>
  </cols>
  <sheetData>
    <row r="1" spans="1:7" ht="20.25" x14ac:dyDescent="0.3">
      <c r="A1" s="32" t="s">
        <v>21</v>
      </c>
      <c r="B1" s="10"/>
      <c r="C1" s="45"/>
      <c r="D1" s="12"/>
      <c r="E1" s="13"/>
      <c r="F1" s="14"/>
      <c r="G1" s="35"/>
    </row>
    <row r="2" spans="1:7" ht="15" x14ac:dyDescent="0.2">
      <c r="A2" s="15" t="s">
        <v>25</v>
      </c>
      <c r="B2" s="10"/>
      <c r="C2" s="15"/>
      <c r="D2" s="16"/>
      <c r="E2" s="17"/>
      <c r="F2" s="18"/>
      <c r="G2" s="39"/>
    </row>
    <row r="3" spans="1:7" ht="14.25" x14ac:dyDescent="0.2">
      <c r="A3" s="20"/>
      <c r="B3" s="21"/>
      <c r="C3" s="22"/>
      <c r="D3" s="46"/>
      <c r="E3" s="46"/>
      <c r="F3" s="47"/>
      <c r="G3" s="22"/>
    </row>
    <row r="4" spans="1:7" ht="14.25" x14ac:dyDescent="0.2">
      <c r="A4" s="20"/>
      <c r="B4" s="21"/>
      <c r="C4" s="22"/>
      <c r="D4" s="46"/>
      <c r="E4" s="46"/>
      <c r="F4" s="47"/>
      <c r="G4" s="22"/>
    </row>
    <row r="5" spans="1:7" ht="15.75" x14ac:dyDescent="0.25">
      <c r="A5" s="20"/>
      <c r="B5" s="21"/>
      <c r="C5" s="22"/>
      <c r="D5" s="123" t="s">
        <v>14</v>
      </c>
      <c r="E5" s="123"/>
      <c r="F5" s="24">
        <f>SUM(F8:F11)</f>
        <v>0</v>
      </c>
      <c r="G5" s="22"/>
    </row>
    <row r="6" spans="1:7" ht="15" hidden="1" x14ac:dyDescent="0.25">
      <c r="A6" s="25"/>
      <c r="B6" s="26"/>
      <c r="C6" s="27"/>
      <c r="D6" s="28" t="s">
        <v>10</v>
      </c>
      <c r="E6" s="29"/>
      <c r="F6" s="30">
        <v>1.345</v>
      </c>
      <c r="G6" s="27"/>
    </row>
    <row r="7" spans="1:7" ht="14.25" x14ac:dyDescent="0.2">
      <c r="A7" s="31" t="s">
        <v>11</v>
      </c>
      <c r="B7" s="31" t="s">
        <v>0</v>
      </c>
      <c r="C7" s="8" t="s">
        <v>20</v>
      </c>
      <c r="D7" s="31" t="s">
        <v>6</v>
      </c>
      <c r="E7" s="48" t="s">
        <v>15</v>
      </c>
      <c r="F7" s="49" t="s">
        <v>16</v>
      </c>
      <c r="G7" s="31" t="s">
        <v>1</v>
      </c>
    </row>
    <row r="8" spans="1:7" s="54" customFormat="1" ht="15" x14ac:dyDescent="0.2">
      <c r="A8" s="53">
        <v>1</v>
      </c>
      <c r="B8" s="77"/>
      <c r="C8" s="78"/>
      <c r="D8" s="81"/>
      <c r="E8" s="79"/>
      <c r="F8" s="80"/>
      <c r="G8" s="78"/>
    </row>
    <row r="9" spans="1:7" s="54" customFormat="1" ht="15" x14ac:dyDescent="0.2">
      <c r="A9" s="53">
        <v>2</v>
      </c>
      <c r="B9" s="77"/>
      <c r="C9" s="66"/>
      <c r="D9" s="81"/>
      <c r="E9" s="79"/>
      <c r="F9" s="80"/>
      <c r="G9" s="76"/>
    </row>
    <row r="10" spans="1:7" s="54" customFormat="1" ht="15" x14ac:dyDescent="0.2">
      <c r="A10" s="53">
        <v>3</v>
      </c>
      <c r="B10" s="77"/>
      <c r="C10" s="66"/>
      <c r="D10" s="81"/>
      <c r="E10" s="79"/>
      <c r="F10" s="80"/>
      <c r="G10" s="76"/>
    </row>
    <row r="11" spans="1:7" s="54" customFormat="1" ht="15" x14ac:dyDescent="0.2">
      <c r="A11" s="53">
        <v>4</v>
      </c>
      <c r="B11" s="77"/>
      <c r="C11" s="78"/>
      <c r="D11" s="81"/>
      <c r="E11" s="79"/>
      <c r="F11" s="80"/>
      <c r="G11" s="76"/>
    </row>
    <row r="13" spans="1:7" ht="15.75" x14ac:dyDescent="0.25">
      <c r="C13" s="63"/>
      <c r="G13" s="75"/>
    </row>
  </sheetData>
  <mergeCells count="1"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Summary</vt:lpstr>
      <vt:lpstr>Instrument</vt:lpstr>
      <vt:lpstr>PCBA</vt:lpstr>
      <vt:lpstr>Misc</vt:lpstr>
      <vt:lpstr>Others</vt:lpstr>
      <vt:lpstr>Misc!Print_Area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2020-07-27T08:14:30Z</cp:lastPrinted>
  <dcterms:created xsi:type="dcterms:W3CDTF">2012-12-19T08:34:14Z</dcterms:created>
  <dcterms:modified xsi:type="dcterms:W3CDTF">2020-07-27T08:37:38Z</dcterms:modified>
</cp:coreProperties>
</file>