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Desktop\Waters\MISCS\2020\June 2020\"/>
    </mc:Choice>
  </mc:AlternateContent>
  <xr:revisionPtr revIDLastSave="0" documentId="13_ncr:1_{004A357F-7801-4F2A-AE64-493748AC6E6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" sheetId="5" r:id="rId1"/>
    <sheet name="Instrument PCBA" sheetId="20" r:id="rId2"/>
    <sheet name="Misc" sheetId="10" r:id="rId3"/>
    <sheet name="Others" sheetId="14" r:id="rId4"/>
  </sheets>
  <definedNames>
    <definedName name="_xlnm._FilterDatabase" localSheetId="1" hidden="1">'Instrument PCBA'!$A$7:$N$7</definedName>
    <definedName name="_xlnm._FilterDatabase" localSheetId="2" hidden="1">Misc!$A$6:$AS$18</definedName>
    <definedName name="_Key1" localSheetId="1" hidden="1">'Instrument PCBA'!#REF!</definedName>
    <definedName name="_Key1" hidden="1">#REF!</definedName>
    <definedName name="_Order1" localSheetId="1" hidden="1">255</definedName>
    <definedName name="_Sort" localSheetId="1" hidden="1">'Instrument PCBA'!#REF!</definedName>
    <definedName name="_Sort" hidden="1">#REF!</definedName>
    <definedName name="a" localSheetId="1" hidden="1">#REF!</definedName>
    <definedName name="a" hidden="1">#REF!</definedName>
    <definedName name="b" localSheetId="1" hidden="1">#REF!</definedName>
    <definedName name="b" hidden="1">#REF!</definedName>
    <definedName name="DCVDA" hidden="1">#REF!</definedName>
    <definedName name="FD" hidden="1">#REF!</definedName>
    <definedName name="New" localSheetId="1" hidden="1">#REF!</definedName>
    <definedName name="New" hidden="1">#REF!</definedName>
    <definedName name="_xlnm.Print_Area" localSheetId="1">'Instrument PCBA'!#REF!</definedName>
    <definedName name="_xlnm.Print_Area" localSheetId="2">Misc!$B$1:$H$6</definedName>
    <definedName name="_xlnm.Print_Titles" localSheetId="1">'Instrument PCBA'!#REF!</definedName>
    <definedName name="Z_C524C109_4FEF_4E58_B852_FD5A682BF636_.wvu.FilterData" localSheetId="1" hidden="1">'Instrument PCBA'!$A$7:$N$7</definedName>
    <definedName name="Z_C524C109_4FEF_4E58_B852_FD5A682BF636_.wvu.PrintArea" localSheetId="1" hidden="1">'Instrument PCBA'!#REF!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5" l="1"/>
  <c r="I8" i="20"/>
  <c r="I3" i="20"/>
  <c r="I4" i="20" s="1"/>
  <c r="I5" i="20" s="1"/>
  <c r="G3" i="10" l="1"/>
  <c r="F5" i="14" l="1"/>
  <c r="G4" i="10" l="1"/>
  <c r="G5" i="10" s="1"/>
  <c r="B8" i="5" s="1"/>
  <c r="B9" i="5" s="1"/>
</calcChain>
</file>

<file path=xl/sharedStrings.xml><?xml version="1.0" encoding="utf-8"?>
<sst xmlns="http://schemas.openxmlformats.org/spreadsheetml/2006/main" count="69" uniqueCount="58">
  <si>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</si>
  <si>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</si>
  <si>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</si>
  <si>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</si>
  <si>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</si>
  <si>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</si>
  <si>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</si>
  <si>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</si>
  <si>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</si>
  <si>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</si>
  <si>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</si>
  <si>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</si>
  <si>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Cost USD</t>
  </si>
  <si>
    <t>COST SGD</t>
  </si>
  <si>
    <t>Subtotal Others</t>
  </si>
  <si>
    <t>Cost SGD</t>
  </si>
  <si>
    <t>Cost (US$)</t>
  </si>
  <si>
    <t>Miscellaneous Materials</t>
  </si>
  <si>
    <t>Description</t>
  </si>
  <si>
    <t>Ext Cost(US$)</t>
  </si>
  <si>
    <t>Activity</t>
  </si>
  <si>
    <t>Others</t>
  </si>
  <si>
    <t>Unit Price(S$)</t>
  </si>
  <si>
    <t>Unit Price(U$)</t>
  </si>
  <si>
    <t>Adhoc cost - spare &amp; misc</t>
  </si>
  <si>
    <t>Q2 2020 (June'20)</t>
  </si>
  <si>
    <t xml:space="preserve">External Calibration for Equipment used in Waters@Venture </t>
  </si>
  <si>
    <t xml:space="preserve">June 2020 External Calibration </t>
  </si>
  <si>
    <t>Sum</t>
  </si>
  <si>
    <t>Subtotal Cost External Cal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</si>
  <si>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</si>
  <si>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</si>
  <si>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</si>
  <si>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</si>
  <si>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</si>
  <si>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</si>
  <si>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</si>
  <si>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</si>
  <si>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VENDOR</t>
  </si>
  <si>
    <t>Cal Report</t>
  </si>
  <si>
    <t>Vendor Cert</t>
  </si>
  <si>
    <t>Vendor Invoice</t>
  </si>
  <si>
    <t>Ricky Celis Cortez</t>
  </si>
  <si>
    <t>Keithley 236 Source Measure unit</t>
  </si>
  <si>
    <t>Keithley</t>
  </si>
  <si>
    <t>12 Months</t>
  </si>
  <si>
    <t>NA</t>
  </si>
  <si>
    <t>Keysight</t>
  </si>
  <si>
    <t>Customer Paid</t>
  </si>
  <si>
    <t>TE83013-2</t>
  </si>
  <si>
    <t xml:space="preserve">Ei Lwin Htay </t>
  </si>
  <si>
    <t>Digital Process Indicator C/W Probe</t>
  </si>
  <si>
    <t>Omega</t>
  </si>
  <si>
    <t>DP 80</t>
  </si>
  <si>
    <t>10060165 (TE83013-2)</t>
  </si>
  <si>
    <t>Micro Precision</t>
  </si>
  <si>
    <t>Calibration $ to Venture Box Build/ PCBA</t>
  </si>
  <si>
    <t>Pending customer paid to 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</si>
</sst>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General_)"/>
    <numFmt numFmtId="179" formatCode="[$USD]\ #,##0.000"/>
    <numFmt numFmtId="180" formatCode="0.000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sz val="11"/>
      <name val="Calibri"/>
      <family val="2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444444"/>
      <name val="Calibri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3">
    <xf numFmtId="0" fontId="0" fillId="0" borderId="0"/>
    <xf numFmtId="165" fontId="8" fillId="0" borderId="0" applyFill="0" applyBorder="0" applyAlignment="0"/>
    <xf numFmtId="166" fontId="8" fillId="0" borderId="0" applyFill="0" applyBorder="0" applyAlignment="0"/>
    <xf numFmtId="167" fontId="8" fillId="0" borderId="0" applyFill="0" applyBorder="0" applyAlignment="0"/>
    <xf numFmtId="168" fontId="8" fillId="0" borderId="0" applyFill="0" applyBorder="0" applyAlignment="0"/>
    <xf numFmtId="169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165" fontId="8" fillId="0" borderId="0" applyFont="0" applyFill="0" applyBorder="0" applyAlignment="0" applyProtection="0"/>
    <xf numFmtId="44" fontId="13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4" fontId="9" fillId="0" borderId="0" applyFill="0" applyBorder="0" applyAlignment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38" fontId="10" fillId="2" borderId="0" applyNumberFormat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10" fillId="3" borderId="3" applyNumberFormat="0" applyBorder="0" applyAlignment="0" applyProtection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171" fontId="8" fillId="0" borderId="0"/>
    <xf numFmtId="0" fontId="8" fillId="0" borderId="0"/>
    <xf numFmtId="0" fontId="12" fillId="0" borderId="0"/>
    <xf numFmtId="178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169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49" fontId="9" fillId="0" borderId="0" applyFill="0" applyBorder="0" applyAlignment="0"/>
    <xf numFmtId="173" fontId="8" fillId="0" borderId="0" applyFill="0" applyBorder="0" applyAlignment="0"/>
    <xf numFmtId="165" fontId="8" fillId="0" borderId="0" applyFill="0" applyBorder="0" applyAlignment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178" fontId="21" fillId="0" borderId="0"/>
    <xf numFmtId="0" fontId="5" fillId="0" borderId="0"/>
    <xf numFmtId="178" fontId="21" fillId="0" borderId="0"/>
    <xf numFmtId="0" fontId="4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178" fontId="21" fillId="0" borderId="0"/>
    <xf numFmtId="178" fontId="30" fillId="0" borderId="0"/>
    <xf numFmtId="178" fontId="21" fillId="0" borderId="0"/>
    <xf numFmtId="0" fontId="4" fillId="0" borderId="0"/>
    <xf numFmtId="178" fontId="21" fillId="0" borderId="0"/>
    <xf numFmtId="178" fontId="21" fillId="0" borderId="0"/>
    <xf numFmtId="178" fontId="3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6" applyBorder="0">
      <alignment horizontal="center" vertical="center"/>
    </xf>
    <xf numFmtId="0" fontId="32" fillId="0" borderId="0">
      <alignment horizontal="centerContinuous"/>
    </xf>
    <xf numFmtId="0" fontId="32" fillId="0" borderId="0">
      <alignment horizontal="centerContinuous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23">
    <xf numFmtId="0" fontId="0" fillId="0" borderId="0" xfId="0"/>
    <xf numFmtId="0" fontId="14" fillId="4" borderId="0" xfId="0" applyFont="1" applyFill="1"/>
    <xf numFmtId="0" fontId="15" fillId="5" borderId="0" xfId="0" applyFont="1" applyFill="1"/>
    <xf numFmtId="0" fontId="16" fillId="5" borderId="0" xfId="0" applyFont="1" applyFill="1"/>
    <xf numFmtId="177" fontId="14" fillId="4" borderId="0" xfId="10" applyNumberFormat="1" applyFont="1" applyFill="1"/>
    <xf numFmtId="177" fontId="15" fillId="5" borderId="0" xfId="10" applyNumberFormat="1" applyFont="1" applyFill="1"/>
    <xf numFmtId="176" fontId="16" fillId="5" borderId="0" xfId="10" applyNumberFormat="1" applyFont="1" applyFill="1"/>
    <xf numFmtId="176" fontId="14" fillId="4" borderId="0" xfId="10" applyNumberFormat="1" applyFont="1" applyFill="1"/>
    <xf numFmtId="0" fontId="8" fillId="6" borderId="3" xfId="37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34" applyFont="1" applyFill="1" applyBorder="1"/>
    <xf numFmtId="0" fontId="18" fillId="0" borderId="0" xfId="34" applyFont="1" applyFill="1" applyBorder="1" applyAlignment="1">
      <alignment horizontal="center"/>
    </xf>
    <xf numFmtId="0" fontId="9" fillId="0" borderId="0" xfId="34" applyFont="1" applyFill="1" applyBorder="1" applyAlignment="1">
      <alignment horizontal="left"/>
    </xf>
    <xf numFmtId="174" fontId="9" fillId="0" borderId="0" xfId="12" applyNumberFormat="1" applyFont="1" applyFill="1" applyBorder="1" applyAlignment="1">
      <alignment horizontal="left"/>
    </xf>
    <xf numFmtId="176" fontId="9" fillId="0" borderId="0" xfId="12" applyNumberFormat="1" applyFont="1" applyFill="1" applyBorder="1" applyAlignment="1">
      <alignment horizontal="left"/>
    </xf>
    <xf numFmtId="0" fontId="19" fillId="0" borderId="0" xfId="34" applyFont="1" applyFill="1" applyBorder="1" applyAlignment="1">
      <alignment vertical="top"/>
    </xf>
    <xf numFmtId="0" fontId="20" fillId="0" borderId="0" xfId="34" applyFont="1" applyFill="1" applyBorder="1" applyAlignment="1">
      <alignment vertical="top"/>
    </xf>
    <xf numFmtId="174" fontId="20" fillId="0" borderId="0" xfId="12" applyNumberFormat="1" applyFont="1" applyFill="1" applyBorder="1" applyAlignment="1">
      <alignment vertical="top"/>
    </xf>
    <xf numFmtId="176" fontId="20" fillId="0" borderId="0" xfId="12" applyNumberFormat="1" applyFont="1" applyFill="1" applyBorder="1" applyAlignment="1">
      <alignment vertical="top"/>
    </xf>
    <xf numFmtId="0" fontId="24" fillId="0" borderId="0" xfId="37" applyFont="1"/>
    <xf numFmtId="0" fontId="24" fillId="0" borderId="0" xfId="37" applyFont="1" applyAlignment="1">
      <alignment horizontal="center"/>
    </xf>
    <xf numFmtId="0" fontId="24" fillId="0" borderId="0" xfId="37" applyFont="1" applyAlignment="1">
      <alignment horizontal="left"/>
    </xf>
    <xf numFmtId="0" fontId="24" fillId="0" borderId="0" xfId="37" applyFont="1" applyAlignment="1">
      <alignment wrapText="1"/>
    </xf>
    <xf numFmtId="176" fontId="24" fillId="4" borderId="0" xfId="12" applyNumberFormat="1" applyFont="1" applyFill="1" applyAlignment="1">
      <alignment horizontal="center"/>
    </xf>
    <xf numFmtId="176" fontId="25" fillId="4" borderId="0" xfId="12" applyNumberFormat="1" applyFont="1" applyFill="1" applyAlignment="1">
      <alignment horizontal="center"/>
    </xf>
    <xf numFmtId="0" fontId="15" fillId="0" borderId="0" xfId="37" applyFont="1" applyFill="1" applyAlignment="1">
      <alignment horizontal="center"/>
    </xf>
    <xf numFmtId="0" fontId="15" fillId="0" borderId="0" xfId="37" applyFont="1" applyFill="1" applyAlignment="1">
      <alignment horizontal="left"/>
    </xf>
    <xf numFmtId="0" fontId="15" fillId="0" borderId="0" xfId="37" applyFont="1" applyFill="1" applyAlignment="1">
      <alignment wrapText="1"/>
    </xf>
    <xf numFmtId="0" fontId="14" fillId="0" borderId="0" xfId="37" applyFont="1" applyFill="1" applyAlignment="1">
      <alignment horizontal="center"/>
    </xf>
    <xf numFmtId="174" fontId="14" fillId="0" borderId="0" xfId="12" applyNumberFormat="1" applyFont="1" applyFill="1" applyAlignment="1">
      <alignment horizontal="center"/>
    </xf>
    <xf numFmtId="2" fontId="14" fillId="0" borderId="0" xfId="12" applyNumberFormat="1" applyFont="1" applyFill="1" applyAlignment="1">
      <alignment horizontal="center"/>
    </xf>
    <xf numFmtId="0" fontId="24" fillId="6" borderId="3" xfId="37" applyFont="1" applyFill="1" applyBorder="1" applyAlignment="1">
      <alignment horizontal="center" vertical="center" wrapText="1"/>
    </xf>
    <xf numFmtId="0" fontId="17" fillId="0" borderId="0" xfId="34" applyFont="1" applyFill="1" applyBorder="1" applyAlignment="1">
      <alignment horizontal="left"/>
    </xf>
    <xf numFmtId="0" fontId="9" fillId="0" borderId="0" xfId="34" applyFont="1" applyFill="1" applyBorder="1" applyAlignment="1">
      <alignment horizontal="center"/>
    </xf>
    <xf numFmtId="175" fontId="9" fillId="0" borderId="0" xfId="34" applyNumberFormat="1" applyFont="1" applyFill="1" applyBorder="1" applyAlignment="1">
      <alignment horizontal="center" vertical="top" wrapText="1"/>
    </xf>
    <xf numFmtId="0" fontId="9" fillId="0" borderId="0" xfId="34" applyFont="1" applyFill="1" applyBorder="1" applyAlignment="1">
      <alignment wrapText="1"/>
    </xf>
    <xf numFmtId="0" fontId="9" fillId="0" borderId="0" xfId="34" applyFont="1" applyFill="1" applyBorder="1"/>
    <xf numFmtId="174" fontId="8" fillId="0" borderId="0" xfId="10" applyNumberFormat="1" applyFont="1" applyFill="1" applyBorder="1" applyAlignment="1">
      <alignment horizontal="center"/>
    </xf>
    <xf numFmtId="175" fontId="20" fillId="0" borderId="0" xfId="34" applyNumberFormat="1" applyFont="1" applyFill="1" applyBorder="1" applyAlignment="1">
      <alignment horizontal="center" vertical="top" wrapText="1"/>
    </xf>
    <xf numFmtId="0" fontId="20" fillId="0" borderId="0" xfId="34" applyFont="1" applyFill="1" applyBorder="1" applyAlignment="1">
      <alignment vertical="top" wrapText="1"/>
    </xf>
    <xf numFmtId="0" fontId="24" fillId="4" borderId="0" xfId="37" applyFont="1" applyFill="1" applyAlignment="1"/>
    <xf numFmtId="0" fontId="25" fillId="4" borderId="4" xfId="37" applyFont="1" applyFill="1" applyBorder="1" applyAlignment="1"/>
    <xf numFmtId="0" fontId="24" fillId="0" borderId="0" xfId="37" applyFont="1" applyAlignment="1">
      <alignment horizontal="center" vertical="center"/>
    </xf>
    <xf numFmtId="0" fontId="23" fillId="0" borderId="0" xfId="37" applyFont="1" applyAlignment="1">
      <alignment horizontal="center" vertical="center"/>
    </xf>
    <xf numFmtId="175" fontId="24" fillId="0" borderId="0" xfId="37" applyNumberFormat="1" applyFont="1" applyAlignment="1">
      <alignment horizontal="center" vertical="top" wrapText="1"/>
    </xf>
    <xf numFmtId="0" fontId="18" fillId="0" borderId="0" xfId="34" applyFont="1" applyFill="1" applyBorder="1" applyAlignment="1">
      <alignment horizontal="center" wrapText="1"/>
    </xf>
    <xf numFmtId="0" fontId="24" fillId="0" borderId="0" xfId="37" applyFont="1" applyFill="1" applyAlignment="1"/>
    <xf numFmtId="176" fontId="24" fillId="0" borderId="0" xfId="12" applyNumberFormat="1" applyFont="1" applyFill="1" applyAlignment="1">
      <alignment horizontal="center"/>
    </xf>
    <xf numFmtId="174" fontId="24" fillId="6" borderId="3" xfId="12" applyNumberFormat="1" applyFont="1" applyFill="1" applyBorder="1" applyAlignment="1">
      <alignment horizontal="center" vertical="center" wrapText="1"/>
    </xf>
    <xf numFmtId="176" fontId="24" fillId="6" borderId="3" xfId="12" applyNumberFormat="1" applyFont="1" applyFill="1" applyBorder="1" applyAlignment="1">
      <alignment horizontal="center" vertical="center" wrapText="1"/>
    </xf>
    <xf numFmtId="0" fontId="9" fillId="0" borderId="0" xfId="34" applyFont="1" applyFill="1" applyBorder="1" applyAlignment="1">
      <alignment horizontal="left" wrapText="1"/>
    </xf>
    <xf numFmtId="0" fontId="20" fillId="0" borderId="0" xfId="34" applyFont="1" applyFill="1" applyBorder="1" applyAlignment="1">
      <alignment horizontal="left" vertical="top" wrapText="1"/>
    </xf>
    <xf numFmtId="0" fontId="24" fillId="0" borderId="0" xfId="37" applyFont="1" applyAlignment="1">
      <alignment horizontal="left" wrapText="1"/>
    </xf>
    <xf numFmtId="0" fontId="2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6" borderId="5" xfId="37" applyFont="1" applyFill="1" applyBorder="1" applyAlignment="1">
      <alignment horizontal="center" vertical="center"/>
    </xf>
    <xf numFmtId="175" fontId="23" fillId="6" borderId="5" xfId="37" applyNumberFormat="1" applyFont="1" applyFill="1" applyBorder="1" applyAlignment="1">
      <alignment horizontal="center" vertical="center" wrapText="1"/>
    </xf>
    <xf numFmtId="0" fontId="23" fillId="6" borderId="5" xfId="37" applyFont="1" applyFill="1" applyBorder="1" applyAlignment="1">
      <alignment horizontal="left" vertical="center" wrapText="1"/>
    </xf>
    <xf numFmtId="0" fontId="23" fillId="6" borderId="5" xfId="37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7" fillId="0" borderId="3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8" fillId="0" borderId="0" xfId="0" applyFont="1"/>
    <xf numFmtId="179" fontId="23" fillId="0" borderId="3" xfId="34" applyNumberFormat="1" applyFont="1" applyFill="1" applyBorder="1" applyAlignment="1">
      <alignment horizontal="center" vertical="center" wrapText="1"/>
    </xf>
    <xf numFmtId="179" fontId="23" fillId="0" borderId="3" xfId="34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15" fontId="23" fillId="0" borderId="3" xfId="54" applyNumberFormat="1" applyFont="1" applyBorder="1" applyAlignment="1">
      <alignment vertical="center"/>
    </xf>
    <xf numFmtId="0" fontId="34" fillId="0" borderId="0" xfId="37" applyFont="1" applyAlignment="1">
      <alignment horizontal="center" vertical="center"/>
    </xf>
    <xf numFmtId="0" fontId="35" fillId="0" borderId="3" xfId="0" applyFont="1" applyBorder="1" applyAlignment="1">
      <alignment horizontal="left" vertical="center"/>
    </xf>
    <xf numFmtId="0" fontId="23" fillId="0" borderId="3" xfId="37" applyFont="1" applyBorder="1" applyAlignment="1">
      <alignment horizontal="center" vertical="center"/>
    </xf>
    <xf numFmtId="179" fontId="23" fillId="0" borderId="3" xfId="34" applyNumberFormat="1" applyFont="1" applyBorder="1" applyAlignment="1">
      <alignment horizontal="right" vertical="center" wrapText="1"/>
    </xf>
    <xf numFmtId="179" fontId="23" fillId="0" borderId="3" xfId="34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0" fontId="35" fillId="0" borderId="0" xfId="0" applyFont="1"/>
    <xf numFmtId="0" fontId="35" fillId="0" borderId="3" xfId="0" applyFont="1" applyBorder="1" applyAlignment="1">
      <alignment vertical="center"/>
    </xf>
    <xf numFmtId="15" fontId="29" fillId="0" borderId="3" xfId="0" applyNumberFormat="1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174" fontId="35" fillId="0" borderId="3" xfId="0" applyNumberFormat="1" applyFont="1" applyBorder="1" applyAlignment="1">
      <alignment vertical="center"/>
    </xf>
    <xf numFmtId="175" fontId="35" fillId="0" borderId="3" xfId="0" applyNumberFormat="1" applyFont="1" applyFill="1" applyBorder="1" applyAlignment="1">
      <alignment vertical="center"/>
    </xf>
    <xf numFmtId="0" fontId="29" fillId="0" borderId="3" xfId="0" applyFont="1" applyBorder="1" applyAlignment="1">
      <alignment horizontal="center" vertical="center"/>
    </xf>
    <xf numFmtId="0" fontId="36" fillId="0" borderId="0" xfId="34" applyFont="1"/>
    <xf numFmtId="0" fontId="37" fillId="0" borderId="0" xfId="34" applyFont="1" applyAlignment="1">
      <alignment horizontal="center" wrapText="1"/>
    </xf>
    <xf numFmtId="0" fontId="38" fillId="0" borderId="0" xfId="34" applyFont="1" applyAlignment="1">
      <alignment horizontal="left"/>
    </xf>
    <xf numFmtId="0" fontId="38" fillId="0" borderId="0" xfId="34" applyFont="1"/>
    <xf numFmtId="174" fontId="39" fillId="0" borderId="0" xfId="12" applyNumberFormat="1" applyFont="1" applyFill="1" applyBorder="1" applyAlignment="1">
      <alignment horizontal="center"/>
    </xf>
    <xf numFmtId="0" fontId="39" fillId="0" borderId="0" xfId="34" applyFont="1"/>
    <xf numFmtId="0" fontId="40" fillId="0" borderId="0" xfId="34" applyFont="1" applyAlignment="1">
      <alignment vertical="top"/>
    </xf>
    <xf numFmtId="0" fontId="40" fillId="0" borderId="0" xfId="34" applyFont="1" applyAlignment="1">
      <alignment vertical="top" wrapText="1"/>
    </xf>
    <xf numFmtId="0" fontId="41" fillId="0" borderId="0" xfId="34" applyFont="1" applyAlignment="1">
      <alignment vertical="top"/>
    </xf>
    <xf numFmtId="0" fontId="40" fillId="0" borderId="0" xfId="34" applyFont="1" applyAlignment="1">
      <alignment horizontal="left" vertical="top"/>
    </xf>
    <xf numFmtId="0" fontId="40" fillId="0" borderId="0" xfId="34" applyFont="1" applyAlignment="1">
      <alignment horizontal="left" vertical="top" wrapText="1"/>
    </xf>
    <xf numFmtId="0" fontId="42" fillId="4" borderId="0" xfId="34" applyFont="1" applyFill="1" applyAlignment="1">
      <alignment horizontal="right" vertical="center"/>
    </xf>
    <xf numFmtId="44" fontId="43" fillId="4" borderId="0" xfId="12" applyFont="1" applyFill="1" applyBorder="1" applyAlignment="1">
      <alignment horizontal="center" vertical="center"/>
    </xf>
    <xf numFmtId="0" fontId="39" fillId="0" borderId="0" xfId="34" applyFont="1" applyAlignment="1">
      <alignment wrapText="1"/>
    </xf>
    <xf numFmtId="0" fontId="40" fillId="4" borderId="0" xfId="34" applyFont="1" applyFill="1" applyAlignment="1">
      <alignment horizontal="right" vertical="center"/>
    </xf>
    <xf numFmtId="44" fontId="44" fillId="4" borderId="0" xfId="12" applyFont="1" applyFill="1" applyBorder="1" applyAlignment="1">
      <alignment horizontal="center" vertical="center"/>
    </xf>
    <xf numFmtId="174" fontId="39" fillId="0" borderId="0" xfId="34" applyNumberFormat="1" applyFont="1"/>
    <xf numFmtId="0" fontId="38" fillId="0" borderId="0" xfId="34" applyFont="1" applyAlignment="1">
      <alignment horizontal="left" vertical="top"/>
    </xf>
    <xf numFmtId="0" fontId="38" fillId="0" borderId="0" xfId="34" applyFont="1" applyAlignment="1">
      <alignment horizontal="left" vertical="top" wrapText="1"/>
    </xf>
    <xf numFmtId="0" fontId="42" fillId="0" borderId="0" xfId="34" applyFont="1" applyAlignment="1">
      <alignment vertical="center"/>
    </xf>
    <xf numFmtId="180" fontId="44" fillId="0" borderId="0" xfId="12" applyNumberFormat="1" applyFont="1" applyFill="1" applyAlignment="1">
      <alignment horizontal="center"/>
    </xf>
    <xf numFmtId="0" fontId="45" fillId="6" borderId="3" xfId="34" applyFont="1" applyFill="1" applyBorder="1" applyAlignment="1">
      <alignment horizontal="center" vertical="center"/>
    </xf>
    <xf numFmtId="0" fontId="45" fillId="6" borderId="3" xfId="34" applyFont="1" applyFill="1" applyBorder="1" applyAlignment="1">
      <alignment horizontal="center" vertical="center" wrapText="1"/>
    </xf>
    <xf numFmtId="174" fontId="45" fillId="6" borderId="3" xfId="12" applyNumberFormat="1" applyFont="1" applyFill="1" applyBorder="1" applyAlignment="1">
      <alignment horizontal="center" vertical="center"/>
    </xf>
    <xf numFmtId="0" fontId="46" fillId="7" borderId="3" xfId="102" applyFont="1" applyFill="1" applyBorder="1" applyAlignment="1">
      <alignment horizontal="center" vertical="center" wrapText="1"/>
    </xf>
    <xf numFmtId="0" fontId="47" fillId="0" borderId="3" xfId="102" applyFont="1" applyBorder="1" applyAlignment="1">
      <alignment horizontal="center" vertical="center"/>
    </xf>
    <xf numFmtId="0" fontId="47" fillId="0" borderId="3" xfId="102" quotePrefix="1" applyFont="1" applyBorder="1" applyAlignment="1">
      <alignment horizontal="center" vertical="center"/>
    </xf>
    <xf numFmtId="0" fontId="48" fillId="0" borderId="3" xfId="102" applyFont="1" applyBorder="1" applyAlignment="1">
      <alignment horizontal="center" vertical="center"/>
    </xf>
    <xf numFmtId="175" fontId="47" fillId="0" borderId="3" xfId="34" applyNumberFormat="1" applyFont="1" applyBorder="1" applyAlignment="1">
      <alignment horizontal="center" vertical="center"/>
    </xf>
    <xf numFmtId="174" fontId="47" fillId="0" borderId="3" xfId="34" applyNumberFormat="1" applyFont="1" applyBorder="1" applyAlignment="1">
      <alignment horizontal="center" vertical="center"/>
    </xf>
    <xf numFmtId="0" fontId="49" fillId="0" borderId="3" xfId="102" applyFont="1" applyBorder="1" applyAlignment="1">
      <alignment horizontal="center" vertical="center"/>
    </xf>
    <xf numFmtId="174" fontId="47" fillId="0" borderId="3" xfId="12" applyNumberFormat="1" applyFont="1" applyFill="1" applyBorder="1" applyAlignment="1">
      <alignment horizontal="center" vertical="center"/>
    </xf>
    <xf numFmtId="0" fontId="46" fillId="0" borderId="3" xfId="102" applyFont="1" applyBorder="1" applyAlignment="1">
      <alignment horizontal="center" vertical="center"/>
    </xf>
    <xf numFmtId="0" fontId="47" fillId="0" borderId="3" xfId="34" applyFont="1" applyBorder="1" applyAlignment="1">
      <alignment horizontal="center" vertical="center"/>
    </xf>
    <xf numFmtId="0" fontId="47" fillId="0" borderId="0" xfId="34" applyFont="1" applyAlignment="1">
      <alignment horizontal="center" vertical="center"/>
    </xf>
    <xf numFmtId="0" fontId="49" fillId="0" borderId="3" xfId="36" applyNumberFormat="1" applyFont="1" applyBorder="1" applyAlignment="1">
      <alignment horizontal="center" vertical="center" wrapText="1"/>
    </xf>
    <xf numFmtId="0" fontId="39" fillId="0" borderId="0" xfId="34" applyFont="1" applyAlignment="1">
      <alignment horizontal="center" vertical="center"/>
    </xf>
    <xf numFmtId="0" fontId="39" fillId="0" borderId="0" xfId="34" applyFont="1" applyAlignment="1">
      <alignment horizontal="center" vertical="center" wrapText="1"/>
    </xf>
    <xf numFmtId="174" fontId="39" fillId="0" borderId="0" xfId="12" applyNumberFormat="1" applyFont="1" applyFill="1" applyBorder="1" applyAlignment="1">
      <alignment horizontal="center" vertical="center"/>
    </xf>
    <xf numFmtId="0" fontId="25" fillId="4" borderId="0" xfId="37" applyFont="1" applyFill="1" applyAlignment="1">
      <alignment horizontal="right"/>
    </xf>
    <xf numFmtId="0" fontId="47" fillId="0" borderId="3" xfId="34" applyFont="1" applyBorder="1" applyAlignment="1">
      <alignment horizontal="center" vertical="center" wrapText="1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24" xfId="102" xr:uid="{5FDAE919-E853-41A6-A414-57A0D011BB92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1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7</xdr:row>
          <xdr:rowOff>171450</xdr:rowOff>
        </xdr:from>
        <xdr:to>
          <xdr:col>12</xdr:col>
          <xdr:colOff>1057275</xdr:colOff>
          <xdr:row>7</xdr:row>
          <xdr:rowOff>866775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7</xdr:row>
          <xdr:rowOff>190500</xdr:rowOff>
        </xdr:from>
        <xdr:to>
          <xdr:col>11</xdr:col>
          <xdr:colOff>1228725</xdr:colOff>
          <xdr:row>7</xdr:row>
          <xdr:rowOff>876300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7</xdr:row>
          <xdr:rowOff>142875</xdr:rowOff>
        </xdr:from>
        <xdr:to>
          <xdr:col>13</xdr:col>
          <xdr:colOff>1095375</xdr:colOff>
          <xdr:row>7</xdr:row>
          <xdr:rowOff>828675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8</xdr:row>
          <xdr:rowOff>304800</xdr:rowOff>
        </xdr:from>
        <xdr:to>
          <xdr:col>11</xdr:col>
          <xdr:colOff>1257300</xdr:colOff>
          <xdr:row>8</xdr:row>
          <xdr:rowOff>990600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8</xdr:row>
          <xdr:rowOff>266700</xdr:rowOff>
        </xdr:from>
        <xdr:to>
          <xdr:col>12</xdr:col>
          <xdr:colOff>1057275</xdr:colOff>
          <xdr:row>8</xdr:row>
          <xdr:rowOff>952500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6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9"/>
  <sheetViews>
    <sheetView zoomScaleNormal="100" workbookViewId="0">
      <selection activeCell="B13" sqref="B13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56</v>
      </c>
      <c r="B7" s="6">
        <f>'Instrument PCBA'!I5</f>
        <v>431.2</v>
      </c>
    </row>
    <row r="8" spans="1:2" ht="16.5" x14ac:dyDescent="0.35">
      <c r="A8" s="3" t="s">
        <v>24</v>
      </c>
      <c r="B8" s="6">
        <f>Misc!G5+Others!F5</f>
        <v>0</v>
      </c>
    </row>
    <row r="9" spans="1:2" ht="15" x14ac:dyDescent="0.25">
      <c r="A9" s="1" t="s">
        <v>2</v>
      </c>
      <c r="B9" s="7">
        <f>SUM(B7:B8)</f>
        <v>431.2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A638-1467-4376-90F3-8B2C1EB33CD4}">
  <dimension ref="A1:O9"/>
  <sheetViews>
    <sheetView showGridLines="0" tabSelected="1" topLeftCell="D1" zoomScale="85" zoomScaleNormal="85" workbookViewId="0">
      <selection activeCell="K7" sqref="K7"/>
    </sheetView>
  </sheetViews>
  <sheetFormatPr defaultRowHeight="12.75" x14ac:dyDescent="0.2"/>
  <cols>
    <col min="1" max="1" width="17.42578125" style="118" customWidth="1"/>
    <col min="2" max="2" width="20.140625" style="119" customWidth="1"/>
    <col min="3" max="3" width="29.140625" style="118" customWidth="1"/>
    <col min="4" max="4" width="20.140625" style="118" customWidth="1"/>
    <col min="5" max="5" width="17.28515625" style="118" bestFit="1" customWidth="1"/>
    <col min="6" max="6" width="20.42578125" style="118" customWidth="1"/>
    <col min="7" max="7" width="13.42578125" style="118" customWidth="1"/>
    <col min="8" max="8" width="22.42578125" style="118" customWidth="1"/>
    <col min="9" max="9" width="13.5703125" style="118" bestFit="1" customWidth="1"/>
    <col min="10" max="10" width="14.28515625" style="120" bestFit="1" customWidth="1"/>
    <col min="11" max="11" width="17.5703125" style="120" customWidth="1"/>
    <col min="12" max="12" width="23.7109375" style="118" customWidth="1"/>
    <col min="13" max="13" width="17.7109375" style="120" customWidth="1"/>
    <col min="14" max="14" width="18.28515625" style="120" customWidth="1"/>
    <col min="15" max="15" width="13.5703125" style="118" customWidth="1"/>
    <col min="16" max="16384" width="9.140625" style="118"/>
  </cols>
  <sheetData>
    <row r="1" spans="1:15" s="87" customFormat="1" ht="21" x14ac:dyDescent="0.35">
      <c r="A1" s="82" t="s">
        <v>26</v>
      </c>
      <c r="B1" s="83"/>
      <c r="C1" s="84"/>
      <c r="D1" s="84"/>
      <c r="E1" s="84"/>
      <c r="F1" s="85"/>
      <c r="G1" s="85"/>
      <c r="H1" s="85"/>
      <c r="I1" s="85"/>
      <c r="J1" s="86"/>
      <c r="K1" s="86"/>
      <c r="M1" s="86"/>
      <c r="N1" s="86"/>
    </row>
    <row r="2" spans="1:15" s="87" customFormat="1" ht="15" x14ac:dyDescent="0.2">
      <c r="A2" s="88" t="s">
        <v>27</v>
      </c>
      <c r="B2" s="89"/>
      <c r="C2" s="88"/>
      <c r="D2" s="90"/>
      <c r="E2" s="90"/>
      <c r="F2" s="90"/>
      <c r="G2" s="90"/>
      <c r="H2" s="85"/>
      <c r="I2" s="85"/>
      <c r="J2" s="86"/>
      <c r="K2" s="86"/>
      <c r="M2" s="86"/>
      <c r="N2" s="86"/>
    </row>
    <row r="3" spans="1:15" s="87" customFormat="1" ht="18" customHeight="1" x14ac:dyDescent="0.2">
      <c r="A3" s="91"/>
      <c r="B3" s="92"/>
      <c r="C3" s="91"/>
      <c r="D3" s="90"/>
      <c r="E3" s="90"/>
      <c r="F3" s="90"/>
      <c r="G3" s="90"/>
      <c r="H3" s="93" t="s">
        <v>28</v>
      </c>
      <c r="I3" s="94">
        <f>SUM(I8:I8)</f>
        <v>392</v>
      </c>
      <c r="J3" s="86"/>
      <c r="K3" s="86"/>
      <c r="M3" s="86"/>
      <c r="N3" s="86"/>
    </row>
    <row r="4" spans="1:15" s="87" customFormat="1" ht="15" x14ac:dyDescent="0.2">
      <c r="A4" s="91"/>
      <c r="B4" s="92"/>
      <c r="C4" s="91"/>
      <c r="D4" s="90"/>
      <c r="E4" s="90"/>
      <c r="F4" s="90"/>
      <c r="G4" s="90"/>
      <c r="H4" s="93" t="s">
        <v>8</v>
      </c>
      <c r="I4" s="94">
        <f>I3*0.1</f>
        <v>39.200000000000003</v>
      </c>
      <c r="J4" s="86"/>
      <c r="K4" s="86"/>
      <c r="M4" s="86"/>
      <c r="N4" s="86"/>
    </row>
    <row r="5" spans="1:15" s="87" customFormat="1" ht="15" x14ac:dyDescent="0.2">
      <c r="B5" s="95"/>
      <c r="G5" s="85"/>
      <c r="H5" s="96" t="s">
        <v>29</v>
      </c>
      <c r="I5" s="97">
        <f>SUM(I3,I4)</f>
        <v>431.2</v>
      </c>
      <c r="J5" s="98"/>
      <c r="K5" s="98"/>
      <c r="M5" s="98"/>
      <c r="N5" s="98"/>
    </row>
    <row r="6" spans="1:15" s="87" customFormat="1" ht="18" customHeight="1" x14ac:dyDescent="0.25">
      <c r="A6" s="99"/>
      <c r="B6" s="100"/>
      <c r="C6" s="99"/>
      <c r="D6" s="99"/>
      <c r="E6" s="99"/>
      <c r="F6" s="99"/>
      <c r="G6" s="85"/>
      <c r="H6" s="101"/>
      <c r="I6" s="102"/>
      <c r="J6" s="98"/>
      <c r="K6" s="98"/>
      <c r="M6" s="98"/>
      <c r="N6" s="98"/>
    </row>
    <row r="7" spans="1:15" s="87" customFormat="1" ht="26.25" customHeight="1" x14ac:dyDescent="0.2">
      <c r="A7" s="103" t="s">
        <v>30</v>
      </c>
      <c r="B7" s="104" t="s">
        <v>31</v>
      </c>
      <c r="C7" s="104" t="s">
        <v>32</v>
      </c>
      <c r="D7" s="103" t="s">
        <v>33</v>
      </c>
      <c r="E7" s="104" t="s">
        <v>34</v>
      </c>
      <c r="F7" s="104" t="s">
        <v>35</v>
      </c>
      <c r="G7" s="103" t="s">
        <v>36</v>
      </c>
      <c r="H7" s="103" t="s">
        <v>37</v>
      </c>
      <c r="I7" s="103" t="s">
        <v>12</v>
      </c>
      <c r="J7" s="105" t="s">
        <v>13</v>
      </c>
      <c r="K7" s="105" t="s">
        <v>38</v>
      </c>
      <c r="L7" s="105" t="s">
        <v>39</v>
      </c>
      <c r="M7" s="105" t="s">
        <v>40</v>
      </c>
      <c r="N7" s="105" t="s">
        <v>41</v>
      </c>
      <c r="O7" s="105" t="s">
        <v>1</v>
      </c>
    </row>
    <row r="8" spans="1:15" s="116" customFormat="1" ht="83.25" customHeight="1" x14ac:dyDescent="0.2">
      <c r="A8" s="106">
        <v>90275</v>
      </c>
      <c r="B8" s="107" t="s">
        <v>42</v>
      </c>
      <c r="C8" s="106" t="s">
        <v>43</v>
      </c>
      <c r="D8" s="106" t="s">
        <v>44</v>
      </c>
      <c r="E8" s="106">
        <v>236</v>
      </c>
      <c r="F8" s="106">
        <v>796740</v>
      </c>
      <c r="G8" s="108" t="s">
        <v>45</v>
      </c>
      <c r="H8" s="109">
        <v>4730029004</v>
      </c>
      <c r="I8" s="110">
        <f>J8*0.8</f>
        <v>392</v>
      </c>
      <c r="J8" s="111">
        <v>490</v>
      </c>
      <c r="K8" s="106" t="s">
        <v>47</v>
      </c>
      <c r="L8" s="112"/>
      <c r="M8" s="113"/>
      <c r="N8" s="114"/>
      <c r="O8" s="122" t="s">
        <v>57</v>
      </c>
    </row>
    <row r="9" spans="1:15" s="116" customFormat="1" ht="101.25" customHeight="1" x14ac:dyDescent="0.2">
      <c r="A9" s="115" t="s">
        <v>49</v>
      </c>
      <c r="B9" s="117" t="s">
        <v>50</v>
      </c>
      <c r="C9" s="106" t="s">
        <v>51</v>
      </c>
      <c r="D9" s="106" t="s">
        <v>52</v>
      </c>
      <c r="E9" s="106" t="s">
        <v>53</v>
      </c>
      <c r="F9" s="115" t="s">
        <v>54</v>
      </c>
      <c r="G9" s="108" t="s">
        <v>45</v>
      </c>
      <c r="H9" s="110" t="s">
        <v>46</v>
      </c>
      <c r="I9" s="110" t="s">
        <v>46</v>
      </c>
      <c r="J9" s="110" t="s">
        <v>46</v>
      </c>
      <c r="K9" s="113" t="s">
        <v>55</v>
      </c>
      <c r="L9" s="115"/>
      <c r="M9" s="113"/>
      <c r="N9" s="113" t="s">
        <v>46</v>
      </c>
      <c r="O9" s="115" t="s">
        <v>48</v>
      </c>
    </row>
  </sheetData>
  <printOptions horizontalCentered="1"/>
  <pageMargins left="3.937007874015748E-2" right="0" top="0.23622047244094491" bottom="0.51181102362204722" header="0" footer="0"/>
  <pageSetup paperSize="9" scale="55" fitToHeight="2" orientation="landscape" r:id="rId1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4097" r:id="rId4">
          <objectPr defaultSize="0" r:id="rId5">
            <anchor moveWithCells="1">
              <from>
                <xdr:col>12</xdr:col>
                <xdr:colOff>142875</xdr:colOff>
                <xdr:row>7</xdr:row>
                <xdr:rowOff>171450</xdr:rowOff>
              </from>
              <to>
                <xdr:col>12</xdr:col>
                <xdr:colOff>1057275</xdr:colOff>
                <xdr:row>7</xdr:row>
                <xdr:rowOff>866775</xdr:rowOff>
              </to>
            </anchor>
          </objectPr>
        </oleObject>
      </mc:Choice>
      <mc:Fallback>
        <oleObject progId="Acrobat Document" dvAspect="DVASPECT_ICON" shapeId="4097" r:id="rId4"/>
      </mc:Fallback>
    </mc:AlternateContent>
    <mc:AlternateContent xmlns:mc="http://schemas.openxmlformats.org/markup-compatibility/2006">
      <mc:Choice Requires="x14">
        <oleObject progId="Acrobat Document" dvAspect="DVASPECT_ICON" shapeId="4098" r:id="rId6">
          <objectPr defaultSize="0" r:id="rId7">
            <anchor moveWithCells="1">
              <from>
                <xdr:col>11</xdr:col>
                <xdr:colOff>314325</xdr:colOff>
                <xdr:row>7</xdr:row>
                <xdr:rowOff>190500</xdr:rowOff>
              </from>
              <to>
                <xdr:col>11</xdr:col>
                <xdr:colOff>1228725</xdr:colOff>
                <xdr:row>7</xdr:row>
                <xdr:rowOff>876300</xdr:rowOff>
              </to>
            </anchor>
          </objectPr>
        </oleObject>
      </mc:Choice>
      <mc:Fallback>
        <oleObject progId="Acrobat Document" dvAspect="DVASPECT_ICON" shapeId="4098" r:id="rId6"/>
      </mc:Fallback>
    </mc:AlternateContent>
    <mc:AlternateContent xmlns:mc="http://schemas.openxmlformats.org/markup-compatibility/2006">
      <mc:Choice Requires="x14">
        <oleObject progId="Acrobat Document" dvAspect="DVASPECT_ICON" shapeId="4099" r:id="rId8">
          <objectPr defaultSize="0" r:id="rId9">
            <anchor moveWithCells="1">
              <from>
                <xdr:col>13</xdr:col>
                <xdr:colOff>180975</xdr:colOff>
                <xdr:row>7</xdr:row>
                <xdr:rowOff>142875</xdr:rowOff>
              </from>
              <to>
                <xdr:col>13</xdr:col>
                <xdr:colOff>1095375</xdr:colOff>
                <xdr:row>7</xdr:row>
                <xdr:rowOff>828675</xdr:rowOff>
              </to>
            </anchor>
          </objectPr>
        </oleObject>
      </mc:Choice>
      <mc:Fallback>
        <oleObject progId="Acrobat Document" dvAspect="DVASPECT_ICON" shapeId="4099" r:id="rId8"/>
      </mc:Fallback>
    </mc:AlternateContent>
    <mc:AlternateContent xmlns:mc="http://schemas.openxmlformats.org/markup-compatibility/2006">
      <mc:Choice Requires="x14">
        <oleObject progId="Acrobat Document" dvAspect="DVASPECT_ICON" shapeId="4100" r:id="rId10">
          <objectPr defaultSize="0" r:id="rId11">
            <anchor moveWithCells="1">
              <from>
                <xdr:col>11</xdr:col>
                <xdr:colOff>342900</xdr:colOff>
                <xdr:row>8</xdr:row>
                <xdr:rowOff>304800</xdr:rowOff>
              </from>
              <to>
                <xdr:col>11</xdr:col>
                <xdr:colOff>1257300</xdr:colOff>
                <xdr:row>8</xdr:row>
                <xdr:rowOff>990600</xdr:rowOff>
              </to>
            </anchor>
          </objectPr>
        </oleObject>
      </mc:Choice>
      <mc:Fallback>
        <oleObject progId="Acrobat Document" dvAspect="DVASPECT_ICON" shapeId="4100" r:id="rId10"/>
      </mc:Fallback>
    </mc:AlternateContent>
    <mc:AlternateContent xmlns:mc="http://schemas.openxmlformats.org/markup-compatibility/2006">
      <mc:Choice Requires="x14">
        <oleObject progId="Acrobat Document" dvAspect="DVASPECT_ICON" shapeId="4101" r:id="rId12">
          <objectPr defaultSize="0" r:id="rId13">
            <anchor moveWithCells="1">
              <from>
                <xdr:col>12</xdr:col>
                <xdr:colOff>142875</xdr:colOff>
                <xdr:row>8</xdr:row>
                <xdr:rowOff>266700</xdr:rowOff>
              </from>
              <to>
                <xdr:col>12</xdr:col>
                <xdr:colOff>1057275</xdr:colOff>
                <xdr:row>8</xdr:row>
                <xdr:rowOff>952500</xdr:rowOff>
              </to>
            </anchor>
          </objectPr>
        </oleObject>
      </mc:Choice>
      <mc:Fallback>
        <oleObject progId="Acrobat Document" dvAspect="DVASPECT_ICON" shapeId="4101" r:id="rId12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S18"/>
  <sheetViews>
    <sheetView zoomScale="85" zoomScaleNormal="85" zoomScaleSheetLayoutView="100" workbookViewId="0">
      <pane xSplit="4" ySplit="6" topLeftCell="G7" activePane="bottomRight" state="frozenSplit"/>
      <selection pane="topRight" activeCell="D1" sqref="D1"/>
      <selection pane="bottomLeft" activeCell="A11" sqref="A11"/>
      <selection pane="bottomRight" activeCell="A2" sqref="A2"/>
    </sheetView>
  </sheetViews>
  <sheetFormatPr defaultRowHeight="14.25" x14ac:dyDescent="0.2"/>
  <cols>
    <col min="1" max="1" width="4.85546875" style="19" customWidth="1"/>
    <col min="2" max="2" width="18.28515625" style="20" bestFit="1" customWidth="1"/>
    <col min="3" max="3" width="38.5703125" style="19" bestFit="1" customWidth="1"/>
    <col min="4" max="4" width="7.28515625" style="20" customWidth="1"/>
    <col min="5" max="5" width="15.5703125" style="20" customWidth="1"/>
    <col min="6" max="6" width="18.28515625" style="20" bestFit="1" customWidth="1"/>
    <col min="7" max="7" width="18.140625" style="44" bestFit="1" customWidth="1"/>
    <col min="8" max="8" width="98" style="52" customWidth="1"/>
    <col min="9" max="9" width="10.28515625" style="19" bestFit="1" customWidth="1"/>
    <col min="10" max="16384" width="9.140625" style="19"/>
  </cols>
  <sheetData>
    <row r="1" spans="1:45" s="10" customFormat="1" ht="20.25" x14ac:dyDescent="0.3">
      <c r="A1" s="32" t="s">
        <v>17</v>
      </c>
      <c r="C1" s="11"/>
      <c r="D1" s="33"/>
      <c r="E1" s="33"/>
      <c r="F1" s="12"/>
      <c r="G1" s="34"/>
      <c r="H1" s="50"/>
      <c r="I1" s="36"/>
      <c r="J1" s="36"/>
      <c r="K1" s="36"/>
      <c r="L1" s="37"/>
    </row>
    <row r="2" spans="1:45" s="10" customFormat="1" ht="15" x14ac:dyDescent="0.2">
      <c r="A2" s="15" t="s">
        <v>25</v>
      </c>
      <c r="B2" s="15"/>
      <c r="C2" s="15"/>
      <c r="D2" s="15"/>
      <c r="E2" s="15"/>
      <c r="F2" s="16"/>
      <c r="G2" s="38"/>
      <c r="H2" s="51"/>
      <c r="I2" s="16"/>
      <c r="J2" s="36"/>
      <c r="K2" s="36"/>
      <c r="L2" s="37"/>
    </row>
    <row r="3" spans="1:45" x14ac:dyDescent="0.2">
      <c r="F3" s="40" t="s">
        <v>5</v>
      </c>
      <c r="G3" s="23">
        <f>SUM(G7:G18)</f>
        <v>0</v>
      </c>
    </row>
    <row r="4" spans="1:45" x14ac:dyDescent="0.2">
      <c r="F4" s="40" t="s">
        <v>8</v>
      </c>
      <c r="G4" s="23">
        <f>G3*0.1</f>
        <v>0</v>
      </c>
    </row>
    <row r="5" spans="1:45" ht="15.75" x14ac:dyDescent="0.25">
      <c r="F5" s="41" t="s">
        <v>9</v>
      </c>
      <c r="G5" s="24">
        <f>SUM(G3:G4)</f>
        <v>0</v>
      </c>
    </row>
    <row r="6" spans="1:45" s="42" customFormat="1" x14ac:dyDescent="0.2">
      <c r="A6" s="55" t="s">
        <v>11</v>
      </c>
      <c r="B6" s="55" t="s">
        <v>7</v>
      </c>
      <c r="C6" s="55" t="s">
        <v>18</v>
      </c>
      <c r="D6" s="55" t="s">
        <v>6</v>
      </c>
      <c r="E6" s="58" t="s">
        <v>22</v>
      </c>
      <c r="F6" s="55" t="s">
        <v>23</v>
      </c>
      <c r="G6" s="56" t="s">
        <v>19</v>
      </c>
      <c r="H6" s="57" t="s">
        <v>1</v>
      </c>
      <c r="I6" s="58" t="s">
        <v>0</v>
      </c>
    </row>
    <row r="7" spans="1:45" s="43" customFormat="1" x14ac:dyDescent="0.2">
      <c r="A7" s="62">
        <v>1</v>
      </c>
      <c r="B7" s="74"/>
      <c r="C7" s="74"/>
      <c r="D7" s="73"/>
      <c r="E7" s="73"/>
      <c r="F7" s="72"/>
      <c r="G7" s="71"/>
      <c r="H7" s="59"/>
      <c r="I7" s="67"/>
      <c r="J7" s="68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</row>
    <row r="8" spans="1:45" s="43" customFormat="1" ht="15" x14ac:dyDescent="0.2">
      <c r="A8" s="62">
        <v>2</v>
      </c>
      <c r="B8" s="69"/>
      <c r="C8" s="69"/>
      <c r="D8" s="69"/>
      <c r="E8" s="61"/>
      <c r="F8" s="64"/>
      <c r="G8" s="65"/>
      <c r="H8" s="59"/>
      <c r="I8" s="67"/>
      <c r="J8" s="68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</row>
    <row r="9" spans="1:45" s="43" customFormat="1" ht="15" x14ac:dyDescent="0.2">
      <c r="A9" s="62">
        <v>3</v>
      </c>
      <c r="B9" s="69"/>
      <c r="C9" s="69"/>
      <c r="D9" s="69"/>
      <c r="E9" s="61"/>
      <c r="F9" s="64"/>
      <c r="G9" s="65"/>
      <c r="H9" s="59"/>
      <c r="I9" s="67"/>
      <c r="J9" s="68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</row>
    <row r="10" spans="1:45" s="43" customFormat="1" ht="15" x14ac:dyDescent="0.2">
      <c r="A10" s="62">
        <v>4</v>
      </c>
      <c r="B10" s="69"/>
      <c r="C10" s="69"/>
      <c r="D10" s="69"/>
      <c r="E10" s="61"/>
      <c r="F10" s="64"/>
      <c r="G10" s="65"/>
      <c r="H10" s="59"/>
      <c r="I10" s="67"/>
      <c r="J10" s="68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</row>
    <row r="11" spans="1:45" s="43" customFormat="1" ht="15" x14ac:dyDescent="0.2">
      <c r="A11" s="62">
        <v>5</v>
      </c>
      <c r="B11" s="69"/>
      <c r="C11" s="69"/>
      <c r="D11" s="69"/>
      <c r="E11" s="61"/>
      <c r="F11" s="64"/>
      <c r="G11" s="65"/>
      <c r="H11" s="59"/>
      <c r="I11" s="67"/>
      <c r="J11" s="68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</row>
    <row r="12" spans="1:45" s="43" customFormat="1" ht="15" x14ac:dyDescent="0.2">
      <c r="A12" s="62">
        <v>6</v>
      </c>
      <c r="B12" s="69"/>
      <c r="C12" s="69"/>
      <c r="D12" s="69"/>
      <c r="E12" s="61"/>
      <c r="F12" s="64"/>
      <c r="G12" s="65"/>
      <c r="H12" s="59"/>
      <c r="I12" s="67"/>
      <c r="J12" s="68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</row>
    <row r="13" spans="1:45" s="43" customFormat="1" x14ac:dyDescent="0.2">
      <c r="A13" s="62">
        <v>7</v>
      </c>
      <c r="B13" s="70"/>
      <c r="C13" s="70"/>
      <c r="D13" s="70"/>
      <c r="E13" s="70"/>
      <c r="F13" s="70"/>
      <c r="G13" s="70"/>
      <c r="H13" s="70"/>
      <c r="I13" s="67"/>
      <c r="J13" s="68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</row>
    <row r="14" spans="1:45" s="43" customFormat="1" x14ac:dyDescent="0.2">
      <c r="A14" s="62">
        <v>8</v>
      </c>
      <c r="B14" s="60"/>
      <c r="C14" s="60"/>
      <c r="D14" s="62"/>
      <c r="E14" s="61"/>
      <c r="F14" s="64"/>
      <c r="G14" s="65"/>
      <c r="H14" s="59"/>
      <c r="I14" s="67"/>
      <c r="J14" s="68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</row>
    <row r="15" spans="1:45" s="43" customFormat="1" x14ac:dyDescent="0.2">
      <c r="A15" s="62">
        <v>9</v>
      </c>
      <c r="B15" s="60"/>
      <c r="C15" s="60"/>
      <c r="D15" s="61"/>
      <c r="E15" s="61"/>
      <c r="F15" s="64"/>
      <c r="G15" s="65"/>
      <c r="H15" s="59"/>
      <c r="I15" s="67"/>
      <c r="J15" s="68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</row>
    <row r="16" spans="1:45" s="43" customFormat="1" x14ac:dyDescent="0.2">
      <c r="A16" s="62">
        <v>10</v>
      </c>
      <c r="B16" s="60"/>
      <c r="C16" s="60"/>
      <c r="D16" s="62"/>
      <c r="E16" s="61"/>
      <c r="F16" s="64"/>
      <c r="G16" s="65"/>
      <c r="H16" s="59"/>
      <c r="I16" s="67"/>
      <c r="J16" s="68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</row>
    <row r="17" spans="1:45" s="43" customFormat="1" x14ac:dyDescent="0.2">
      <c r="A17" s="62">
        <v>11</v>
      </c>
      <c r="B17" s="60"/>
      <c r="C17" s="60"/>
      <c r="D17" s="61"/>
      <c r="E17" s="61"/>
      <c r="F17" s="64"/>
      <c r="G17" s="65"/>
      <c r="H17" s="59"/>
      <c r="I17" s="67"/>
      <c r="J17" s="68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</row>
    <row r="18" spans="1:45" s="43" customFormat="1" x14ac:dyDescent="0.2">
      <c r="A18" s="62">
        <v>12</v>
      </c>
      <c r="B18" s="60"/>
      <c r="C18" s="60"/>
      <c r="D18" s="62"/>
      <c r="E18" s="61"/>
      <c r="F18" s="64"/>
      <c r="G18" s="65"/>
      <c r="H18" s="59"/>
      <c r="I18" s="67"/>
      <c r="J18" s="68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</row>
  </sheetData>
  <autoFilter ref="A6:AS18" xr:uid="{00000000-0009-0000-0000-000005000000}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A2" sqref="A2"/>
    </sheetView>
  </sheetViews>
  <sheetFormatPr defaultRowHeight="12.75" x14ac:dyDescent="0.2"/>
  <cols>
    <col min="1" max="1" width="5.42578125" style="9" customWidth="1"/>
    <col min="2" max="2" width="10.28515625" style="9" bestFit="1" customWidth="1"/>
    <col min="3" max="3" width="20.28515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2" t="s">
        <v>21</v>
      </c>
      <c r="B1" s="10"/>
      <c r="C1" s="45"/>
      <c r="D1" s="12"/>
      <c r="E1" s="13"/>
      <c r="F1" s="14"/>
      <c r="G1" s="35"/>
    </row>
    <row r="2" spans="1:7" ht="15" x14ac:dyDescent="0.2">
      <c r="A2" s="15" t="s">
        <v>25</v>
      </c>
      <c r="B2" s="10"/>
      <c r="C2" s="15"/>
      <c r="D2" s="16"/>
      <c r="E2" s="17"/>
      <c r="F2" s="18"/>
      <c r="G2" s="39"/>
    </row>
    <row r="3" spans="1:7" ht="14.25" x14ac:dyDescent="0.2">
      <c r="A3" s="20"/>
      <c r="B3" s="21"/>
      <c r="C3" s="22"/>
      <c r="D3" s="46"/>
      <c r="E3" s="46"/>
      <c r="F3" s="47"/>
      <c r="G3" s="22"/>
    </row>
    <row r="4" spans="1:7" ht="14.25" x14ac:dyDescent="0.2">
      <c r="A4" s="20"/>
      <c r="B4" s="21"/>
      <c r="C4" s="22"/>
      <c r="D4" s="46"/>
      <c r="E4" s="46"/>
      <c r="F4" s="47"/>
      <c r="G4" s="22"/>
    </row>
    <row r="5" spans="1:7" ht="15.75" x14ac:dyDescent="0.25">
      <c r="A5" s="20"/>
      <c r="B5" s="21"/>
      <c r="C5" s="22"/>
      <c r="D5" s="121" t="s">
        <v>14</v>
      </c>
      <c r="E5" s="121"/>
      <c r="F5" s="24">
        <f>SUM(F8:F11)</f>
        <v>0</v>
      </c>
      <c r="G5" s="22"/>
    </row>
    <row r="6" spans="1:7" ht="15" hidden="1" x14ac:dyDescent="0.25">
      <c r="A6" s="25"/>
      <c r="B6" s="26"/>
      <c r="C6" s="27"/>
      <c r="D6" s="28" t="s">
        <v>10</v>
      </c>
      <c r="E6" s="29"/>
      <c r="F6" s="30">
        <v>1.345</v>
      </c>
      <c r="G6" s="27"/>
    </row>
    <row r="7" spans="1:7" ht="14.25" x14ac:dyDescent="0.2">
      <c r="A7" s="31" t="s">
        <v>11</v>
      </c>
      <c r="B7" s="31" t="s">
        <v>0</v>
      </c>
      <c r="C7" s="8" t="s">
        <v>20</v>
      </c>
      <c r="D7" s="31" t="s">
        <v>6</v>
      </c>
      <c r="E7" s="48" t="s">
        <v>15</v>
      </c>
      <c r="F7" s="49" t="s">
        <v>16</v>
      </c>
      <c r="G7" s="31" t="s">
        <v>1</v>
      </c>
    </row>
    <row r="8" spans="1:7" s="54" customFormat="1" ht="15" x14ac:dyDescent="0.2">
      <c r="A8" s="53">
        <v>1</v>
      </c>
      <c r="B8" s="77"/>
      <c r="C8" s="78"/>
      <c r="D8" s="81"/>
      <c r="E8" s="79"/>
      <c r="F8" s="80"/>
      <c r="G8" s="78"/>
    </row>
    <row r="9" spans="1:7" s="54" customFormat="1" ht="15" x14ac:dyDescent="0.2">
      <c r="A9" s="53">
        <v>2</v>
      </c>
      <c r="B9" s="77"/>
      <c r="C9" s="66"/>
      <c r="D9" s="81"/>
      <c r="E9" s="79"/>
      <c r="F9" s="80"/>
      <c r="G9" s="76"/>
    </row>
    <row r="10" spans="1:7" s="54" customFormat="1" ht="15" x14ac:dyDescent="0.2">
      <c r="A10" s="53">
        <v>3</v>
      </c>
      <c r="B10" s="77"/>
      <c r="C10" s="66"/>
      <c r="D10" s="81"/>
      <c r="E10" s="79"/>
      <c r="F10" s="80"/>
      <c r="G10" s="76"/>
    </row>
    <row r="11" spans="1:7" s="54" customFormat="1" ht="15" x14ac:dyDescent="0.2">
      <c r="A11" s="53">
        <v>4</v>
      </c>
      <c r="B11" s="77"/>
      <c r="C11" s="78"/>
      <c r="D11" s="81"/>
      <c r="E11" s="79"/>
      <c r="F11" s="80"/>
      <c r="G11" s="76"/>
    </row>
    <row r="13" spans="1:7" ht="15.75" x14ac:dyDescent="0.25">
      <c r="C13" s="63"/>
      <c r="G13" s="75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Instrument PCBA</vt:lpstr>
      <vt:lpstr>Misc</vt:lpstr>
      <vt:lpstr>Others</vt:lpstr>
      <vt:lpstr>Misc!Print_Area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Jenny Lee Chern Nee</cp:lastModifiedBy>
  <cp:lastPrinted>2019-08-29T06:01:27Z</cp:lastPrinted>
  <dcterms:created xsi:type="dcterms:W3CDTF">2012-12-19T08:34:14Z</dcterms:created>
  <dcterms:modified xsi:type="dcterms:W3CDTF">2020-07-20T08:56:35Z</dcterms:modified>
</cp:coreProperties>
</file>