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GES/May/"/>
    </mc:Choice>
  </mc:AlternateContent>
  <xr:revisionPtr revIDLastSave="0" documentId="8_{EC436B96-33AC-4419-B959-9A0FC5622454}" xr6:coauthVersionLast="44" xr6:coauthVersionMax="44" xr10:uidLastSave="{00000000-0000-0000-0000-000000000000}"/>
  <bookViews>
    <workbookView xWindow="-120" yWindow="-120" windowWidth="20730" windowHeight="11160" activeTab="1" xr2:uid="{00000000-000D-0000-FFFF-FFFF00000000}"/>
  </bookViews>
  <sheets>
    <sheet name="Summary" sheetId="5" r:id="rId1"/>
    <sheet name="Instrument" sheetId="12" r:id="rId2"/>
    <sheet name="PCBA" sheetId="19" r:id="rId3"/>
    <sheet name="Misc" sheetId="10" r:id="rId4"/>
    <sheet name="Others" sheetId="14" r:id="rId5"/>
  </sheets>
  <definedNames>
    <definedName name="_xlnm._FilterDatabase" localSheetId="1" hidden="1">Instrument!$A$7:$R$25</definedName>
    <definedName name="_xlnm._FilterDatabase" localSheetId="3" hidden="1">Misc!$A$6:$AS$18</definedName>
    <definedName name="_xlnm._FilterDatabase" localSheetId="2" hidden="1">PCBA!$A$7:$P$8</definedName>
    <definedName name="_Key1" localSheetId="2" hidden="1">#REF!</definedName>
    <definedName name="_Key1" hidden="1">#REF!</definedName>
    <definedName name="_Sort" localSheetId="2" hidden="1">#REF!</definedName>
    <definedName name="_Sort" hidden="1">#REF!</definedName>
    <definedName name="a" localSheetId="2" hidden="1">#REF!</definedName>
    <definedName name="a" hidden="1">#REF!</definedName>
    <definedName name="b" localSheetId="2" hidden="1">#REF!</definedName>
    <definedName name="b" hidden="1">#REF!</definedName>
    <definedName name="DCVDA" hidden="1">#REF!</definedName>
    <definedName name="FD" hidden="1">#REF!</definedName>
    <definedName name="New" localSheetId="2" hidden="1">#REF!</definedName>
    <definedName name="New" hidden="1">#REF!</definedName>
    <definedName name="_xlnm.Print_Area" localSheetId="1">Instrument!$A$1:$P$7</definedName>
    <definedName name="_xlnm.Print_Area" localSheetId="3">Misc!$B$1:$H$6</definedName>
    <definedName name="_xlnm.Print_Area" localSheetId="2">PCBA!$A$1:$P$8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" i="19" l="1"/>
  <c r="N4" i="19" l="1"/>
  <c r="N5" i="19" s="1"/>
  <c r="B8" i="5" s="1"/>
  <c r="G3" i="10" l="1"/>
  <c r="N3" i="12" l="1"/>
  <c r="N4" i="12" s="1"/>
  <c r="N5" i="12" l="1"/>
  <c r="B7" i="5" s="1"/>
  <c r="F5" i="14" l="1"/>
  <c r="G4" i="10" l="1"/>
  <c r="G5" i="10" s="1"/>
  <c r="B9" i="5" s="1"/>
  <c r="B10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jenny.lee-cn</author>
  </authors>
  <commentList>
    <comment ref="J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jenny.lee-cn:</t>
        </r>
        <r>
          <rPr>
            <sz val="9"/>
            <color indexed="81"/>
            <rFont val="Tahoma"/>
            <family val="2"/>
          </rPr>
          <t xml:space="preserve">
kwang</t>
        </r>
      </text>
    </comment>
    <comment ref="M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jenny.lee-cn:</t>
        </r>
        <r>
          <rPr>
            <sz val="9"/>
            <color indexed="81"/>
            <rFont val="Tahoma"/>
            <family val="2"/>
          </rPr>
          <t xml:space="preserve">
yinyin</t>
        </r>
      </text>
    </comment>
  </commentList>
</comments>
</file>

<file path=xl/sharedStrings.xml><?xml version="1.0" encoding="utf-8"?>
<sst xmlns="http://schemas.openxmlformats.org/spreadsheetml/2006/main" count="329" uniqueCount="103">
  <si>
    <t>Date</t>
  </si>
  <si>
    <t>Remarks</t>
  </si>
  <si>
    <t>Total</t>
  </si>
  <si>
    <t>Summary</t>
  </si>
  <si>
    <t>Amount (US$)</t>
  </si>
  <si>
    <t>SUM</t>
  </si>
  <si>
    <t>Quantity</t>
  </si>
  <si>
    <t>Part No.</t>
  </si>
  <si>
    <t>10% Support Cost</t>
  </si>
  <si>
    <t>Subtotal</t>
  </si>
  <si>
    <t>Convertion rate</t>
  </si>
  <si>
    <t>S/N</t>
  </si>
  <si>
    <t>CAL DATE</t>
  </si>
  <si>
    <t>Cost USD</t>
  </si>
  <si>
    <t>COST SGD</t>
  </si>
  <si>
    <t>Subtotal Others</t>
  </si>
  <si>
    <t>Cost SGD</t>
  </si>
  <si>
    <t>Cost (US$)</t>
  </si>
  <si>
    <t>Miscellaneous Materials</t>
  </si>
  <si>
    <t>External Calibration for Equipment (Instrument)</t>
  </si>
  <si>
    <t>Location</t>
  </si>
  <si>
    <t>Name</t>
  </si>
  <si>
    <t>Model</t>
  </si>
  <si>
    <t>Serial No</t>
  </si>
  <si>
    <t>Manufacturer</t>
  </si>
  <si>
    <t>Purpose</t>
  </si>
  <si>
    <t>Source</t>
  </si>
  <si>
    <t>Due</t>
  </si>
  <si>
    <t>Cycle</t>
  </si>
  <si>
    <t>External Calibration for Equipment (PCBA)</t>
  </si>
  <si>
    <t>Description</t>
  </si>
  <si>
    <t>Ext Cost(US$)</t>
  </si>
  <si>
    <t>Activity</t>
  </si>
  <si>
    <t>Others</t>
  </si>
  <si>
    <t>Invoice #</t>
  </si>
  <si>
    <t>Equipment ID</t>
  </si>
  <si>
    <t>Unit Price(S$)</t>
  </si>
  <si>
    <t>Unit Price(U$)</t>
  </si>
  <si>
    <t>PRV No</t>
  </si>
  <si>
    <t>PO No</t>
  </si>
  <si>
    <t>Calibration $ to Venture Box Build</t>
  </si>
  <si>
    <t>Adhoc cost - spare &amp; misc</t>
  </si>
  <si>
    <t>Calibration $ to Venture PCBA</t>
  </si>
  <si>
    <t>For Testing used</t>
  </si>
  <si>
    <t>Q2 2020 (May'20)</t>
  </si>
  <si>
    <t>WATERS 
(RACAL TESTER)</t>
  </si>
  <si>
    <t>WATERS
(LC Model)</t>
  </si>
  <si>
    <t>DC Electronic Load module</t>
  </si>
  <si>
    <t>DC POWER SUPPLY MODULE</t>
  </si>
  <si>
    <t>VXI 6 1/2 Digit Multimeter</t>
  </si>
  <si>
    <t>Digital Gram Balance - WP07 (Weighing Scale)</t>
  </si>
  <si>
    <t>PWAT-16GC0002</t>
  </si>
  <si>
    <t>PWAT-16GC0003</t>
  </si>
  <si>
    <t>PWAT-16GC0004</t>
  </si>
  <si>
    <t>PWAT-16GC0005</t>
  </si>
  <si>
    <t>PWAT-16GC0006</t>
  </si>
  <si>
    <t>PWAT-16GC0007</t>
  </si>
  <si>
    <t>PWAT-16GC0014</t>
  </si>
  <si>
    <t>PWAT-16GC0015</t>
  </si>
  <si>
    <t>PWAT-16GC0016</t>
  </si>
  <si>
    <t>PWAT-16GC0017</t>
  </si>
  <si>
    <t>PWAT-16GC0018</t>
  </si>
  <si>
    <t>PWAT-16GC0019</t>
  </si>
  <si>
    <t>PWAT-16GC0020</t>
  </si>
  <si>
    <t>PWAT-16GC0039</t>
  </si>
  <si>
    <t>W1-16GC0002</t>
  </si>
  <si>
    <t>W1-16GC0005</t>
  </si>
  <si>
    <t>W1-16GC0008</t>
  </si>
  <si>
    <t>W1-16GC0011</t>
  </si>
  <si>
    <t>60502B</t>
  </si>
  <si>
    <t>66103A</t>
  </si>
  <si>
    <t>66101A</t>
  </si>
  <si>
    <t>4152A</t>
  </si>
  <si>
    <t>HR-200</t>
  </si>
  <si>
    <t>3211A01907</t>
  </si>
  <si>
    <t>3211A01876</t>
  </si>
  <si>
    <t>3211A01587</t>
  </si>
  <si>
    <t>3211A02210</t>
  </si>
  <si>
    <t>3211A01795</t>
  </si>
  <si>
    <t>3211A00920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</si>
  <si>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</si>
  <si>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</si>
  <si>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</si>
  <si>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</si>
  <si>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</si>
  <si>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</si>
  <si>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</si>
  <si>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US38010248</t>
  </si>
  <si>
    <t>12335004 (93371)</t>
  </si>
  <si>
    <t>12333739 (93373)</t>
  </si>
  <si>
    <t>12333783 (93372)</t>
  </si>
  <si>
    <t>12333730 (93370)</t>
  </si>
  <si>
    <t>HEWLETT PACKARD</t>
  </si>
  <si>
    <t>Racal-Dana Instruments, Inc.</t>
  </si>
  <si>
    <t>AND (HR-200)</t>
  </si>
  <si>
    <t>Micro Precision</t>
  </si>
  <si>
    <r>
      <rPr>
        <strike/>
        <sz val="10"/>
        <color indexed="10"/>
        <rFont val="Arial"/>
        <family val="2"/>
      </rPr>
      <t xml:space="preserve">MING DENG </t>
    </r>
    <r>
      <rPr>
        <sz val="10"/>
        <rFont val="Arial"/>
        <family val="2"/>
      </rPr>
      <t xml:space="preserve">
Micro Precision</t>
    </r>
  </si>
  <si>
    <t>30/04/2020</t>
  </si>
  <si>
    <t>30/04/2021</t>
  </si>
  <si>
    <t>17/04/2020</t>
  </si>
  <si>
    <t>17/10/2020</t>
  </si>
  <si>
    <t>WPPL paid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</si>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</sst>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  <numFmt numFmtId="174" formatCode="[$SGD]\ #,##0.00"/>
    <numFmt numFmtId="175" formatCode="[$USD]\ #,##0.00"/>
    <numFmt numFmtId="176" formatCode="_([$USD]\ * #,##0.00_);_([$USD]\ * \(#,##0.00\);_([$USD]\ * &quot;-&quot;??_);_(@_)"/>
    <numFmt numFmtId="177" formatCode="_([$$-409]* #,##0.00_);_([$$-409]* \(#,##0.00\);_([$$-409]* &quot;-&quot;??_);_(@_)"/>
    <numFmt numFmtId="178" formatCode="General_)"/>
    <numFmt numFmtId="179" formatCode="[$USD]\ #,##0.000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0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0"/>
      <name val="Courier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1"/>
      <color indexed="12"/>
      <name val="Calibri"/>
      <family val="2"/>
    </font>
    <font>
      <sz val="11"/>
      <color theme="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</font>
    <font>
      <b/>
      <sz val="10"/>
      <color rgb="FF0000FF"/>
      <name val="Arial"/>
      <family val="2"/>
    </font>
    <font>
      <b/>
      <sz val="10"/>
      <color theme="0"/>
      <name val="Arial"/>
      <family val="2"/>
    </font>
    <font>
      <u/>
      <sz val="10"/>
      <color theme="0"/>
      <name val="Arial"/>
      <family val="2"/>
    </font>
    <font>
      <strike/>
      <sz val="10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3">
    <xf numFmtId="0" fontId="0" fillId="0" borderId="0"/>
    <xf numFmtId="165" fontId="7" fillId="0" borderId="0" applyFill="0" applyBorder="0" applyAlignment="0"/>
    <xf numFmtId="166" fontId="7" fillId="0" borderId="0" applyFill="0" applyBorder="0" applyAlignment="0"/>
    <xf numFmtId="167" fontId="7" fillId="0" borderId="0" applyFill="0" applyBorder="0" applyAlignment="0"/>
    <xf numFmtId="168" fontId="7" fillId="0" borderId="0" applyFill="0" applyBorder="0" applyAlignment="0"/>
    <xf numFmtId="169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165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4" fontId="8" fillId="0" borderId="0" applyFill="0" applyBorder="0" applyAlignment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171" fontId="7" fillId="0" borderId="0"/>
    <xf numFmtId="0" fontId="7" fillId="0" borderId="0"/>
    <xf numFmtId="0" fontId="11" fillId="0" borderId="0"/>
    <xf numFmtId="178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169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65" fontId="7" fillId="0" borderId="0" applyFill="0" applyBorder="0" applyAlignment="0"/>
    <xf numFmtId="166" fontId="7" fillId="0" borderId="0" applyFill="0" applyBorder="0" applyAlignment="0"/>
    <xf numFmtId="165" fontId="7" fillId="0" borderId="0" applyFill="0" applyBorder="0" applyAlignment="0"/>
    <xf numFmtId="170" fontId="7" fillId="0" borderId="0" applyFill="0" applyBorder="0" applyAlignment="0"/>
    <xf numFmtId="166" fontId="7" fillId="0" borderId="0" applyFill="0" applyBorder="0" applyAlignment="0"/>
    <xf numFmtId="49" fontId="8" fillId="0" borderId="0" applyFill="0" applyBorder="0" applyAlignment="0"/>
    <xf numFmtId="173" fontId="7" fillId="0" borderId="0" applyFill="0" applyBorder="0" applyAlignment="0"/>
    <xf numFmtId="165" fontId="7" fillId="0" borderId="0" applyFill="0" applyBorder="0" applyAlignment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178" fontId="20" fillId="0" borderId="0"/>
    <xf numFmtId="0" fontId="4" fillId="0" borderId="0"/>
    <xf numFmtId="178" fontId="20" fillId="0" borderId="0"/>
    <xf numFmtId="0" fontId="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178" fontId="20" fillId="0" borderId="0"/>
    <xf numFmtId="178" fontId="33" fillId="0" borderId="0"/>
    <xf numFmtId="178" fontId="20" fillId="0" borderId="0"/>
    <xf numFmtId="0" fontId="3" fillId="0" borderId="0"/>
    <xf numFmtId="178" fontId="20" fillId="0" borderId="0"/>
    <xf numFmtId="178" fontId="20" fillId="0" borderId="0"/>
    <xf numFmtId="178" fontId="3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6" applyBorder="0">
      <alignment horizontal="center" vertical="center"/>
    </xf>
    <xf numFmtId="0" fontId="35" fillId="0" borderId="0">
      <alignment horizontal="centerContinuous"/>
    </xf>
    <xf numFmtId="0" fontId="35" fillId="0" borderId="0">
      <alignment horizontal="centerContinuous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 applyNumberFormat="0" applyFill="0" applyBorder="0" applyAlignment="0" applyProtection="0"/>
    <xf numFmtId="0" fontId="1" fillId="0" borderId="0"/>
  </cellStyleXfs>
  <cellXfs count="160">
    <xf numFmtId="0" fontId="0" fillId="0" borderId="0" xfId="0"/>
    <xf numFmtId="0" fontId="13" fillId="4" borderId="0" xfId="0" applyFont="1" applyFill="1"/>
    <xf numFmtId="0" fontId="14" fillId="5" borderId="0" xfId="0" applyFont="1" applyFill="1"/>
    <xf numFmtId="0" fontId="15" fillId="5" borderId="0" xfId="0" applyFont="1" applyFill="1"/>
    <xf numFmtId="177" fontId="13" fillId="4" borderId="0" xfId="10" applyNumberFormat="1" applyFont="1" applyFill="1"/>
    <xf numFmtId="177" fontId="14" fillId="5" borderId="0" xfId="10" applyNumberFormat="1" applyFont="1" applyFill="1"/>
    <xf numFmtId="176" fontId="15" fillId="5" borderId="0" xfId="10" applyNumberFormat="1" applyFont="1" applyFill="1"/>
    <xf numFmtId="176" fontId="13" fillId="4" borderId="0" xfId="10" applyNumberFormat="1" applyFont="1" applyFill="1"/>
    <xf numFmtId="0" fontId="7" fillId="6" borderId="3" xfId="37" applyFont="1" applyFill="1" applyBorder="1" applyAlignment="1">
      <alignment horizontal="center" vertical="center" wrapText="1"/>
    </xf>
    <xf numFmtId="0" fontId="7" fillId="0" borderId="0" xfId="0" applyFont="1"/>
    <xf numFmtId="0" fontId="16" fillId="0" borderId="0" xfId="34" applyFont="1" applyFill="1" applyBorder="1"/>
    <xf numFmtId="0" fontId="7" fillId="0" borderId="0" xfId="34" applyFont="1" applyFill="1" applyBorder="1"/>
    <xf numFmtId="0" fontId="17" fillId="0" borderId="0" xfId="34" applyFont="1" applyFill="1" applyBorder="1" applyAlignment="1">
      <alignment horizontal="center"/>
    </xf>
    <xf numFmtId="0" fontId="8" fillId="0" borderId="0" xfId="34" applyFont="1" applyFill="1" applyBorder="1" applyAlignment="1">
      <alignment horizontal="left"/>
    </xf>
    <xf numFmtId="174" fontId="8" fillId="0" borderId="0" xfId="12" applyNumberFormat="1" applyFont="1" applyFill="1" applyBorder="1" applyAlignment="1">
      <alignment horizontal="left"/>
    </xf>
    <xf numFmtId="176" fontId="8" fillId="0" borderId="0" xfId="12" applyNumberFormat="1" applyFont="1" applyFill="1" applyBorder="1" applyAlignment="1">
      <alignment horizontal="left"/>
    </xf>
    <xf numFmtId="0" fontId="18" fillId="0" borderId="0" xfId="34" applyFont="1" applyFill="1" applyBorder="1" applyAlignment="1">
      <alignment vertical="top"/>
    </xf>
    <xf numFmtId="0" fontId="18" fillId="0" borderId="0" xfId="34" applyFont="1" applyFill="1" applyBorder="1" applyAlignment="1">
      <alignment horizontal="left" vertical="top"/>
    </xf>
    <xf numFmtId="0" fontId="19" fillId="0" borderId="0" xfId="34" applyFont="1" applyFill="1" applyBorder="1" applyAlignment="1">
      <alignment vertical="top"/>
    </xf>
    <xf numFmtId="174" fontId="19" fillId="0" borderId="0" xfId="12" applyNumberFormat="1" applyFont="1" applyFill="1" applyBorder="1" applyAlignment="1">
      <alignment vertical="top"/>
    </xf>
    <xf numFmtId="176" fontId="19" fillId="0" borderId="0" xfId="12" applyNumberFormat="1" applyFont="1" applyFill="1" applyBorder="1" applyAlignment="1">
      <alignment vertical="top"/>
    </xf>
    <xf numFmtId="0" fontId="23" fillId="0" borderId="0" xfId="37" applyFont="1"/>
    <xf numFmtId="0" fontId="23" fillId="0" borderId="0" xfId="37" applyFont="1" applyAlignment="1">
      <alignment horizontal="center"/>
    </xf>
    <xf numFmtId="0" fontId="23" fillId="0" borderId="0" xfId="37" applyFont="1" applyAlignment="1">
      <alignment horizontal="left"/>
    </xf>
    <xf numFmtId="0" fontId="23" fillId="0" borderId="0" xfId="37" applyFont="1" applyAlignment="1">
      <alignment wrapText="1"/>
    </xf>
    <xf numFmtId="176" fontId="23" fillId="4" borderId="0" xfId="12" applyNumberFormat="1" applyFont="1" applyFill="1" applyAlignment="1">
      <alignment horizontal="center"/>
    </xf>
    <xf numFmtId="176" fontId="24" fillId="4" borderId="0" xfId="12" applyNumberFormat="1" applyFont="1" applyFill="1" applyAlignment="1">
      <alignment horizontal="center"/>
    </xf>
    <xf numFmtId="0" fontId="14" fillId="0" borderId="0" xfId="37" applyFont="1" applyFill="1"/>
    <xf numFmtId="0" fontId="14" fillId="0" borderId="0" xfId="37" applyFont="1" applyFill="1" applyAlignment="1">
      <alignment horizontal="center"/>
    </xf>
    <xf numFmtId="0" fontId="14" fillId="0" borderId="0" xfId="37" applyFont="1" applyFill="1" applyAlignment="1">
      <alignment horizontal="left"/>
    </xf>
    <xf numFmtId="0" fontId="14" fillId="0" borderId="0" xfId="37" applyFont="1" applyFill="1" applyAlignment="1">
      <alignment wrapText="1"/>
    </xf>
    <xf numFmtId="0" fontId="13" fillId="0" borderId="0" xfId="37" applyFont="1" applyFill="1" applyAlignment="1">
      <alignment horizontal="center"/>
    </xf>
    <xf numFmtId="174" fontId="13" fillId="0" borderId="0" xfId="12" applyNumberFormat="1" applyFont="1" applyFill="1" applyAlignment="1">
      <alignment horizontal="center"/>
    </xf>
    <xf numFmtId="2" fontId="13" fillId="0" borderId="0" xfId="12" applyNumberFormat="1" applyFont="1" applyFill="1" applyAlignment="1">
      <alignment horizontal="center"/>
    </xf>
    <xf numFmtId="0" fontId="23" fillId="6" borderId="3" xfId="37" applyFont="1" applyFill="1" applyBorder="1" applyAlignment="1">
      <alignment horizontal="center" vertical="center" wrapText="1"/>
    </xf>
    <xf numFmtId="176" fontId="8" fillId="0" borderId="0" xfId="12" applyNumberFormat="1" applyFont="1" applyFill="1" applyBorder="1" applyAlignment="1">
      <alignment horizontal="center"/>
    </xf>
    <xf numFmtId="176" fontId="19" fillId="0" borderId="0" xfId="12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6" fillId="0" borderId="0" xfId="34" applyFont="1" applyFill="1" applyBorder="1" applyAlignment="1">
      <alignment horizontal="left"/>
    </xf>
    <xf numFmtId="0" fontId="8" fillId="0" borderId="0" xfId="34" applyFont="1" applyFill="1" applyBorder="1" applyAlignment="1">
      <alignment horizontal="center"/>
    </xf>
    <xf numFmtId="175" fontId="8" fillId="0" borderId="0" xfId="34" applyNumberFormat="1" applyFont="1" applyFill="1" applyBorder="1" applyAlignment="1">
      <alignment horizontal="center" vertical="top" wrapText="1"/>
    </xf>
    <xf numFmtId="0" fontId="8" fillId="0" borderId="0" xfId="34" applyFont="1" applyFill="1" applyBorder="1" applyAlignment="1">
      <alignment wrapText="1"/>
    </xf>
    <xf numFmtId="0" fontId="8" fillId="0" borderId="0" xfId="34" applyFont="1" applyFill="1" applyBorder="1"/>
    <xf numFmtId="174" fontId="7" fillId="0" borderId="0" xfId="10" applyNumberFormat="1" applyFont="1" applyFill="1" applyBorder="1" applyAlignment="1">
      <alignment horizontal="center"/>
    </xf>
    <xf numFmtId="175" fontId="19" fillId="0" borderId="0" xfId="34" applyNumberFormat="1" applyFont="1" applyFill="1" applyBorder="1" applyAlignment="1">
      <alignment horizontal="center" vertical="top" wrapText="1"/>
    </xf>
    <xf numFmtId="0" fontId="19" fillId="0" borderId="0" xfId="34" applyFont="1" applyFill="1" applyBorder="1" applyAlignment="1">
      <alignment vertical="top" wrapText="1"/>
    </xf>
    <xf numFmtId="0" fontId="23" fillId="4" borderId="0" xfId="37" applyFont="1" applyFill="1" applyAlignment="1"/>
    <xf numFmtId="0" fontId="24" fillId="4" borderId="4" xfId="37" applyFont="1" applyFill="1" applyBorder="1" applyAlignment="1"/>
    <xf numFmtId="0" fontId="23" fillId="0" borderId="0" xfId="37" applyFont="1" applyAlignment="1">
      <alignment horizontal="center" vertical="center"/>
    </xf>
    <xf numFmtId="0" fontId="22" fillId="0" borderId="0" xfId="37" applyFont="1" applyAlignment="1">
      <alignment horizontal="center" vertical="center"/>
    </xf>
    <xf numFmtId="175" fontId="23" fillId="0" borderId="0" xfId="37" applyNumberFormat="1" applyFont="1" applyAlignment="1">
      <alignment horizontal="center" vertical="top" wrapText="1"/>
    </xf>
    <xf numFmtId="0" fontId="17" fillId="0" borderId="0" xfId="34" applyFont="1" applyFill="1" applyBorder="1" applyAlignment="1">
      <alignment horizontal="center" wrapText="1"/>
    </xf>
    <xf numFmtId="0" fontId="23" fillId="0" borderId="0" xfId="37" applyFont="1" applyFill="1" applyAlignment="1"/>
    <xf numFmtId="176" fontId="23" fillId="0" borderId="0" xfId="12" applyNumberFormat="1" applyFont="1" applyFill="1" applyAlignment="1">
      <alignment horizontal="center"/>
    </xf>
    <xf numFmtId="174" fontId="23" fillId="6" borderId="3" xfId="12" applyNumberFormat="1" applyFont="1" applyFill="1" applyBorder="1" applyAlignment="1">
      <alignment horizontal="center" vertical="center" wrapText="1"/>
    </xf>
    <xf numFmtId="176" fontId="23" fillId="6" borderId="3" xfId="12" applyNumberFormat="1" applyFont="1" applyFill="1" applyBorder="1" applyAlignment="1">
      <alignment horizontal="center" vertical="center" wrapText="1"/>
    </xf>
    <xf numFmtId="0" fontId="8" fillId="0" borderId="0" xfId="34" applyFont="1" applyFill="1" applyBorder="1" applyAlignment="1">
      <alignment horizontal="left" wrapText="1"/>
    </xf>
    <xf numFmtId="0" fontId="19" fillId="0" borderId="0" xfId="34" applyFont="1" applyFill="1" applyBorder="1" applyAlignment="1">
      <alignment horizontal="left" vertical="top" wrapText="1"/>
    </xf>
    <xf numFmtId="0" fontId="23" fillId="0" borderId="0" xfId="37" applyFont="1" applyAlignment="1">
      <alignment horizontal="left" wrapText="1"/>
    </xf>
    <xf numFmtId="0" fontId="7" fillId="6" borderId="3" xfId="37" applyFont="1" applyFill="1" applyBorder="1" applyAlignment="1">
      <alignment horizontal="left" vertical="center" wrapText="1"/>
    </xf>
    <xf numFmtId="0" fontId="18" fillId="0" borderId="0" xfId="34" applyFont="1" applyFill="1" applyBorder="1" applyAlignment="1">
      <alignment horizontal="center" vertical="top"/>
    </xf>
    <xf numFmtId="0" fontId="2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6" borderId="5" xfId="37" applyFont="1" applyFill="1" applyBorder="1" applyAlignment="1">
      <alignment horizontal="center" vertical="center"/>
    </xf>
    <xf numFmtId="175" fontId="22" fillId="6" borderId="5" xfId="37" applyNumberFormat="1" applyFont="1" applyFill="1" applyBorder="1" applyAlignment="1">
      <alignment horizontal="center" vertical="center" wrapText="1"/>
    </xf>
    <xf numFmtId="0" fontId="22" fillId="6" borderId="5" xfId="37" applyFont="1" applyFill="1" applyBorder="1" applyAlignment="1">
      <alignment horizontal="left" vertical="center" wrapText="1"/>
    </xf>
    <xf numFmtId="0" fontId="22" fillId="6" borderId="5" xfId="37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29" fillId="0" borderId="3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1" fillId="0" borderId="0" xfId="0" applyFont="1"/>
    <xf numFmtId="179" fontId="22" fillId="0" borderId="3" xfId="34" applyNumberFormat="1" applyFont="1" applyFill="1" applyBorder="1" applyAlignment="1">
      <alignment horizontal="center" vertical="center" wrapText="1"/>
    </xf>
    <xf numFmtId="179" fontId="22" fillId="0" borderId="3" xfId="34" applyNumberFormat="1" applyFont="1" applyFill="1" applyBorder="1" applyAlignment="1">
      <alignment horizontal="right" vertical="center" wrapText="1"/>
    </xf>
    <xf numFmtId="0" fontId="7" fillId="0" borderId="0" xfId="0" applyFont="1" applyBorder="1"/>
    <xf numFmtId="0" fontId="7" fillId="0" borderId="3" xfId="37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0" fillId="0" borderId="0" xfId="0" applyFont="1" applyBorder="1"/>
    <xf numFmtId="0" fontId="32" fillId="0" borderId="3" xfId="0" applyFont="1" applyBorder="1" applyAlignment="1">
      <alignment vertical="center" wrapText="1"/>
    </xf>
    <xf numFmtId="0" fontId="30" fillId="0" borderId="0" xfId="0" applyFont="1" applyFill="1" applyBorder="1"/>
    <xf numFmtId="49" fontId="22" fillId="0" borderId="3" xfId="69" applyNumberFormat="1" applyFont="1" applyBorder="1" applyAlignment="1">
      <alignment horizontal="center" vertical="center" wrapText="1"/>
    </xf>
    <xf numFmtId="0" fontId="22" fillId="0" borderId="3" xfId="69" applyNumberFormat="1" applyFont="1" applyBorder="1" applyAlignment="1">
      <alignment horizontal="center" vertical="center"/>
    </xf>
    <xf numFmtId="49" fontId="22" fillId="0" borderId="3" xfId="69" applyNumberFormat="1" applyFont="1" applyBorder="1" applyAlignment="1">
      <alignment horizontal="center" vertical="center"/>
    </xf>
    <xf numFmtId="0" fontId="22" fillId="0" borderId="3" xfId="36" applyNumberFormat="1" applyFont="1" applyBorder="1" applyAlignment="1">
      <alignment horizontal="center" vertical="center"/>
    </xf>
    <xf numFmtId="175" fontId="22" fillId="0" borderId="3" xfId="36" applyNumberFormat="1" applyFont="1" applyBorder="1" applyAlignment="1">
      <alignment horizontal="center" vertical="center" wrapText="1"/>
    </xf>
    <xf numFmtId="15" fontId="22" fillId="0" borderId="3" xfId="54" applyNumberFormat="1" applyFont="1" applyBorder="1" applyAlignment="1">
      <alignment vertical="center"/>
    </xf>
    <xf numFmtId="0" fontId="37" fillId="0" borderId="0" xfId="37" applyFont="1" applyAlignment="1">
      <alignment horizontal="center" vertical="center"/>
    </xf>
    <xf numFmtId="0" fontId="16" fillId="0" borderId="0" xfId="34" applyFont="1"/>
    <xf numFmtId="0" fontId="7" fillId="0" borderId="0" xfId="34"/>
    <xf numFmtId="0" fontId="17" fillId="0" borderId="0" xfId="34" applyFont="1" applyAlignment="1">
      <alignment horizontal="center"/>
    </xf>
    <xf numFmtId="0" fontId="8" fillId="0" borderId="0" xfId="34" applyFont="1" applyAlignment="1">
      <alignment horizontal="left"/>
    </xf>
    <xf numFmtId="0" fontId="30" fillId="0" borderId="0" xfId="34" applyFont="1"/>
    <xf numFmtId="0" fontId="18" fillId="0" borderId="0" xfId="34" applyFont="1" applyAlignment="1">
      <alignment vertical="top"/>
    </xf>
    <xf numFmtId="0" fontId="18" fillId="0" borderId="0" xfId="34" applyFont="1" applyAlignment="1">
      <alignment horizontal="left" vertical="top"/>
    </xf>
    <xf numFmtId="0" fontId="19" fillId="0" borderId="0" xfId="34" applyFont="1" applyAlignment="1">
      <alignment vertical="top"/>
    </xf>
    <xf numFmtId="0" fontId="23" fillId="0" borderId="0" xfId="102" applyFont="1"/>
    <xf numFmtId="0" fontId="23" fillId="0" borderId="0" xfId="102" applyFont="1" applyAlignment="1">
      <alignment horizontal="center"/>
    </xf>
    <xf numFmtId="0" fontId="23" fillId="0" borderId="0" xfId="102" applyFont="1" applyAlignment="1">
      <alignment horizontal="left"/>
    </xf>
    <xf numFmtId="0" fontId="23" fillId="0" borderId="0" xfId="102" applyFont="1" applyAlignment="1">
      <alignment wrapText="1"/>
    </xf>
    <xf numFmtId="0" fontId="14" fillId="0" borderId="0" xfId="102" applyFont="1"/>
    <xf numFmtId="0" fontId="14" fillId="0" borderId="0" xfId="102" applyFont="1" applyAlignment="1">
      <alignment horizontal="center"/>
    </xf>
    <xf numFmtId="0" fontId="14" fillId="0" borderId="0" xfId="102" applyFont="1" applyAlignment="1">
      <alignment horizontal="left"/>
    </xf>
    <xf numFmtId="0" fontId="14" fillId="0" borderId="0" xfId="102" applyFont="1" applyAlignment="1">
      <alignment wrapText="1"/>
    </xf>
    <xf numFmtId="0" fontId="13" fillId="0" borderId="0" xfId="102" applyFont="1" applyAlignment="1">
      <alignment horizontal="center"/>
    </xf>
    <xf numFmtId="0" fontId="7" fillId="6" borderId="3" xfId="102" applyFont="1" applyFill="1" applyBorder="1" applyAlignment="1">
      <alignment horizontal="center" vertical="center" wrapText="1"/>
    </xf>
    <xf numFmtId="0" fontId="7" fillId="6" borderId="3" xfId="102" applyFont="1" applyFill="1" applyBorder="1" applyAlignment="1">
      <alignment horizontal="left" vertical="center" wrapText="1"/>
    </xf>
    <xf numFmtId="0" fontId="22" fillId="6" borderId="3" xfId="102" applyFont="1" applyFill="1" applyBorder="1" applyAlignment="1">
      <alignment horizontal="center" vertical="center" wrapText="1"/>
    </xf>
    <xf numFmtId="0" fontId="23" fillId="6" borderId="3" xfId="102" applyFont="1" applyFill="1" applyBorder="1" applyAlignment="1">
      <alignment horizontal="center" vertical="center" wrapText="1"/>
    </xf>
    <xf numFmtId="174" fontId="27" fillId="0" borderId="3" xfId="34" applyNumberFormat="1" applyFont="1" applyBorder="1" applyAlignment="1">
      <alignment horizontal="center" vertical="center" wrapText="1"/>
    </xf>
    <xf numFmtId="0" fontId="27" fillId="0" borderId="0" xfId="34" applyFont="1"/>
    <xf numFmtId="0" fontId="22" fillId="0" borderId="3" xfId="102" applyFont="1" applyBorder="1" applyAlignment="1">
      <alignment horizontal="center" vertical="center"/>
    </xf>
    <xf numFmtId="0" fontId="22" fillId="0" borderId="3" xfId="34" applyFont="1" applyBorder="1" applyAlignment="1">
      <alignment horizontal="center" vertical="center"/>
    </xf>
    <xf numFmtId="49" fontId="22" fillId="0" borderId="3" xfId="34" applyNumberFormat="1" applyFont="1" applyBorder="1" applyAlignment="1">
      <alignment horizontal="center" vertical="center" wrapText="1"/>
    </xf>
    <xf numFmtId="0" fontId="7" fillId="0" borderId="0" xfId="34" applyAlignment="1">
      <alignment horizontal="center"/>
    </xf>
    <xf numFmtId="0" fontId="39" fillId="0" borderId="3" xfId="0" applyFont="1" applyBorder="1" applyAlignment="1">
      <alignment horizontal="left" vertical="center"/>
    </xf>
    <xf numFmtId="49" fontId="40" fillId="0" borderId="3" xfId="0" applyNumberFormat="1" applyFont="1" applyBorder="1" applyAlignment="1">
      <alignment horizontal="center" vertical="center"/>
    </xf>
    <xf numFmtId="0" fontId="22" fillId="0" borderId="3" xfId="37" applyFont="1" applyBorder="1" applyAlignment="1">
      <alignment horizontal="center" vertical="center"/>
    </xf>
    <xf numFmtId="179" fontId="22" fillId="0" borderId="3" xfId="34" applyNumberFormat="1" applyFont="1" applyBorder="1" applyAlignment="1">
      <alignment horizontal="right" vertical="center" wrapText="1"/>
    </xf>
    <xf numFmtId="179" fontId="22" fillId="0" borderId="3" xfId="34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29" fillId="0" borderId="7" xfId="0" applyFont="1" applyBorder="1" applyAlignment="1">
      <alignment horizontal="left" vertical="center"/>
    </xf>
    <xf numFmtId="49" fontId="22" fillId="0" borderId="3" xfId="69" quotePrefix="1" applyNumberFormat="1" applyFont="1" applyBorder="1" applyAlignment="1">
      <alignment horizontal="center" vertical="center" wrapText="1"/>
    </xf>
    <xf numFmtId="175" fontId="7" fillId="0" borderId="3" xfId="36" applyNumberFormat="1" applyFont="1" applyBorder="1" applyAlignment="1">
      <alignment horizontal="center" vertical="center" wrapText="1"/>
    </xf>
    <xf numFmtId="174" fontId="7" fillId="0" borderId="3" xfId="34" applyNumberFormat="1" applyFont="1" applyBorder="1" applyAlignment="1">
      <alignment horizontal="center" vertical="center" wrapText="1"/>
    </xf>
    <xf numFmtId="49" fontId="7" fillId="0" borderId="3" xfId="34" applyNumberFormat="1" applyFont="1" applyBorder="1" applyAlignment="1">
      <alignment horizontal="center" vertical="center" wrapText="1"/>
    </xf>
    <xf numFmtId="0" fontId="7" fillId="0" borderId="3" xfId="102" applyFont="1" applyBorder="1" applyAlignment="1">
      <alignment horizontal="center" vertical="center"/>
    </xf>
    <xf numFmtId="0" fontId="39" fillId="0" borderId="0" xfId="0" applyFont="1"/>
    <xf numFmtId="0" fontId="39" fillId="0" borderId="3" xfId="0" applyFont="1" applyBorder="1" applyAlignment="1">
      <alignment vertical="center"/>
    </xf>
    <xf numFmtId="15" fontId="32" fillId="0" borderId="3" xfId="0" applyNumberFormat="1" applyFont="1" applyBorder="1" applyAlignment="1">
      <alignment vertical="center"/>
    </xf>
    <xf numFmtId="0" fontId="32" fillId="0" borderId="3" xfId="0" applyFont="1" applyBorder="1" applyAlignment="1">
      <alignment vertical="center"/>
    </xf>
    <xf numFmtId="174" fontId="39" fillId="0" borderId="3" xfId="0" applyNumberFormat="1" applyFont="1" applyBorder="1" applyAlignment="1">
      <alignment vertical="center"/>
    </xf>
    <xf numFmtId="175" fontId="39" fillId="0" borderId="3" xfId="0" applyNumberFormat="1" applyFont="1" applyFill="1" applyBorder="1" applyAlignment="1">
      <alignment vertical="center"/>
    </xf>
    <xf numFmtId="0" fontId="32" fillId="0" borderId="3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7" fillId="6" borderId="8" xfId="102" applyFont="1" applyFill="1" applyBorder="1" applyAlignment="1">
      <alignment horizontal="center" vertical="center" wrapText="1"/>
    </xf>
    <xf numFmtId="49" fontId="27" fillId="0" borderId="8" xfId="34" applyNumberFormat="1" applyFont="1" applyBorder="1" applyAlignment="1">
      <alignment horizontal="center" vertical="center" wrapText="1"/>
    </xf>
    <xf numFmtId="0" fontId="30" fillId="0" borderId="0" xfId="34" applyFont="1" applyBorder="1"/>
    <xf numFmtId="0" fontId="30" fillId="0" borderId="0" xfId="34" applyFont="1" applyBorder="1" applyAlignment="1">
      <alignment horizontal="center" vertical="center"/>
    </xf>
    <xf numFmtId="178" fontId="30" fillId="0" borderId="0" xfId="69" applyFont="1" applyBorder="1" applyAlignment="1">
      <alignment horizontal="center" vertical="center"/>
    </xf>
    <xf numFmtId="0" fontId="42" fillId="0" borderId="0" xfId="101" applyNumberFormat="1" applyFont="1" applyBorder="1" applyAlignment="1">
      <alignment horizontal="left" vertical="center" wrapText="1"/>
    </xf>
    <xf numFmtId="0" fontId="41" fillId="0" borderId="3" xfId="0" applyFont="1" applyBorder="1" applyAlignment="1">
      <alignment horizontal="center" vertical="center" wrapText="1"/>
    </xf>
    <xf numFmtId="178" fontId="42" fillId="0" borderId="3" xfId="101" applyNumberFormat="1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7" fillId="0" borderId="3" xfId="0" applyFont="1" applyBorder="1"/>
    <xf numFmtId="0" fontId="30" fillId="0" borderId="3" xfId="0" applyFont="1" applyBorder="1"/>
    <xf numFmtId="49" fontId="7" fillId="0" borderId="3" xfId="69" applyNumberFormat="1" applyFont="1" applyFill="1" applyBorder="1" applyAlignment="1">
      <alignment horizontal="center" vertical="center" wrapText="1"/>
    </xf>
    <xf numFmtId="0" fontId="22" fillId="0" borderId="3" xfId="69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49" fontId="22" fillId="0" borderId="3" xfId="69" applyNumberFormat="1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49" fontId="7" fillId="0" borderId="3" xfId="36" applyNumberFormat="1" applyFont="1" applyFill="1" applyBorder="1" applyAlignment="1">
      <alignment horizontal="center" vertical="center" wrapText="1"/>
    </xf>
    <xf numFmtId="49" fontId="22" fillId="0" borderId="3" xfId="56" applyNumberFormat="1" applyFont="1" applyFill="1" applyBorder="1" applyAlignment="1">
      <alignment horizontal="center" vertical="center" wrapText="1"/>
    </xf>
    <xf numFmtId="0" fontId="7" fillId="0" borderId="3" xfId="36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3" xfId="56" applyNumberFormat="1" applyFont="1" applyFill="1" applyBorder="1" applyAlignment="1">
      <alignment horizontal="center" vertical="center"/>
    </xf>
    <xf numFmtId="0" fontId="23" fillId="4" borderId="0" xfId="37" applyFont="1" applyFill="1" applyAlignment="1">
      <alignment horizontal="right"/>
    </xf>
    <xf numFmtId="0" fontId="24" fillId="4" borderId="0" xfId="37" applyFont="1" applyFill="1" applyAlignment="1">
      <alignment horizontal="right"/>
    </xf>
    <xf numFmtId="0" fontId="23" fillId="4" borderId="0" xfId="102" applyFont="1" applyFill="1" applyAlignment="1">
      <alignment horizontal="right"/>
    </xf>
    <xf numFmtId="0" fontId="24" fillId="4" borderId="0" xfId="102" applyFont="1" applyFill="1" applyAlignment="1">
      <alignment horizontal="right"/>
    </xf>
  </cellXfs>
  <cellStyles count="103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" xfId="10" builtinId="4"/>
    <cellStyle name="Currency [00]" xfId="11" xr:uid="{00000000-0005-0000-0000-00000A000000}"/>
    <cellStyle name="Currency 2" xfId="12" xr:uid="{00000000-0005-0000-0000-00000B000000}"/>
    <cellStyle name="Currency 3" xfId="13" xr:uid="{00000000-0005-0000-0000-00000C000000}"/>
    <cellStyle name="Currency 4" xfId="14" xr:uid="{00000000-0005-0000-0000-00000D000000}"/>
    <cellStyle name="Currency 5" xfId="15" xr:uid="{00000000-0005-0000-0000-00000E000000}"/>
    <cellStyle name="Currency 6" xfId="16" xr:uid="{00000000-0005-0000-0000-00000F000000}"/>
    <cellStyle name="Currency 7" xfId="17" xr:uid="{00000000-0005-0000-0000-000010000000}"/>
    <cellStyle name="Currency 8" xfId="55" xr:uid="{00000000-0005-0000-0000-000011000000}"/>
    <cellStyle name="Date Short" xfId="18" xr:uid="{00000000-0005-0000-0000-000012000000}"/>
    <cellStyle name="Enter Currency (0)" xfId="19" xr:uid="{00000000-0005-0000-0000-000013000000}"/>
    <cellStyle name="Enter Currency (2)" xfId="20" xr:uid="{00000000-0005-0000-0000-000014000000}"/>
    <cellStyle name="Enter Units (0)" xfId="21" xr:uid="{00000000-0005-0000-0000-000015000000}"/>
    <cellStyle name="Enter Units (1)" xfId="22" xr:uid="{00000000-0005-0000-0000-000016000000}"/>
    <cellStyle name="Enter Units (2)" xfId="23" xr:uid="{00000000-0005-0000-0000-000017000000}"/>
    <cellStyle name="Grey" xfId="24" xr:uid="{00000000-0005-0000-0000-000018000000}"/>
    <cellStyle name="Header1" xfId="25" xr:uid="{00000000-0005-0000-0000-000019000000}"/>
    <cellStyle name="Header2" xfId="26" xr:uid="{00000000-0005-0000-0000-00001A000000}"/>
    <cellStyle name="Hyperlink" xfId="101" builtinId="8"/>
    <cellStyle name="Hyperlink 2" xfId="61" xr:uid="{7F43DA77-59F0-459D-8AC7-FCE22BC66B81}"/>
    <cellStyle name="Input [yellow]" xfId="27" xr:uid="{00000000-0005-0000-0000-00001B000000}"/>
    <cellStyle name="Link Currency (0)" xfId="28" xr:uid="{00000000-0005-0000-0000-00001C000000}"/>
    <cellStyle name="Link Currency (2)" xfId="29" xr:uid="{00000000-0005-0000-0000-00001D000000}"/>
    <cellStyle name="Link Units (0)" xfId="30" xr:uid="{00000000-0005-0000-0000-00001E000000}"/>
    <cellStyle name="Link Units (1)" xfId="31" xr:uid="{00000000-0005-0000-0000-00001F000000}"/>
    <cellStyle name="Link Units (2)" xfId="32" xr:uid="{00000000-0005-0000-0000-000020000000}"/>
    <cellStyle name="Normal" xfId="0" builtinId="0"/>
    <cellStyle name="Normal - Style1" xfId="33" xr:uid="{00000000-0005-0000-0000-000022000000}"/>
    <cellStyle name="Normal 10" xfId="57" xr:uid="{00000000-0005-0000-0000-000023000000}"/>
    <cellStyle name="Normal 11" xfId="60" xr:uid="{DD6EF965-BE67-4705-930D-B0301B2B0175}"/>
    <cellStyle name="Normal 12" xfId="63" xr:uid="{9E46C8F1-5C76-400F-A2B9-89873723CBAE}"/>
    <cellStyle name="Normal 13" xfId="85" xr:uid="{D445813A-22F4-43E5-A0EC-AE820A0C4339}"/>
    <cellStyle name="Normal 14" xfId="86" xr:uid="{864FB0DC-58BA-4CE4-B860-10868CFBBA53}"/>
    <cellStyle name="Normal 15" xfId="87" xr:uid="{6AFBDDBC-421A-48F7-B66A-DA6D8429E0C7}"/>
    <cellStyle name="Normal 16" xfId="88" xr:uid="{3AA59AD4-2A7D-47A6-8752-FB713B918A9C}"/>
    <cellStyle name="Normal 17" xfId="89" xr:uid="{98DE6E28-2849-49F7-9D81-F562195E3122}"/>
    <cellStyle name="Normal 18" xfId="90" xr:uid="{AC5E0252-3872-4D08-AC46-B58B7408EDC1}"/>
    <cellStyle name="Normal 19" xfId="91" xr:uid="{BE679AD8-0787-419D-8674-1F487D5CC646}"/>
    <cellStyle name="Normal 2" xfId="34" xr:uid="{00000000-0005-0000-0000-000024000000}"/>
    <cellStyle name="Normal 2 2" xfId="35" xr:uid="{00000000-0005-0000-0000-000025000000}"/>
    <cellStyle name="Normal 2 2 2" xfId="36" xr:uid="{00000000-0005-0000-0000-000026000000}"/>
    <cellStyle name="Normal 2 2 3" xfId="56" xr:uid="{00000000-0005-0000-0000-000027000000}"/>
    <cellStyle name="Normal 2 2 3 2" xfId="64" xr:uid="{89878F26-6526-4E99-AB3A-8EF04F4FACC2}"/>
    <cellStyle name="Normal 2 2 3 3" xfId="96" xr:uid="{378230A4-52BC-4B9E-8893-7EEF4AE213D2}"/>
    <cellStyle name="Normal 2 2 4" xfId="65" xr:uid="{80108122-C3F5-4D79-9350-B809246414A0}"/>
    <cellStyle name="Normal 2 2 4 2" xfId="97" xr:uid="{DA0B0BAC-3499-4462-91DC-194A79D14844}"/>
    <cellStyle name="Normal 2 2 5" xfId="62" xr:uid="{A20A6C3F-81A6-4D5B-9BC6-44EA68F50351}"/>
    <cellStyle name="Normal 2 2 6" xfId="95" xr:uid="{7689DBC4-23DD-4430-A1E8-D4935EFBEDF5}"/>
    <cellStyle name="Normal 2 3" xfId="58" xr:uid="{00000000-0005-0000-0000-000028000000}"/>
    <cellStyle name="Normal 2 3 2" xfId="67" xr:uid="{77376B6E-93AD-4450-A0D5-0CCFBAE92396}"/>
    <cellStyle name="Normal 2 3 3" xfId="68" xr:uid="{8A7BD05C-EDC9-44A2-899D-332078AB4FBE}"/>
    <cellStyle name="Normal 2 3 4" xfId="66" xr:uid="{0CF8B9C8-E2F2-435D-BBA2-38FC4CDDAEA2}"/>
    <cellStyle name="Normal 2 4" xfId="59" xr:uid="{00000000-0005-0000-0000-000029000000}"/>
    <cellStyle name="Normal 2 4 2" xfId="69" xr:uid="{70467AE2-67A8-402C-9E86-3A1F1BA6E95C}"/>
    <cellStyle name="Normal 20" xfId="92" xr:uid="{6A8D86B1-9D69-4A69-9F1C-DC7BAC899E74}"/>
    <cellStyle name="Normal 21" xfId="93" xr:uid="{4651A230-B017-4F6A-9A79-CF1609457D76}"/>
    <cellStyle name="Normal 22" xfId="94" xr:uid="{83638106-E2F4-47F8-AED1-B9614115C188}"/>
    <cellStyle name="Normal 23" xfId="100" xr:uid="{955E9399-70B7-478C-A7AD-9F85E8BC67C6}"/>
    <cellStyle name="Normal 3" xfId="37" xr:uid="{00000000-0005-0000-0000-00002A000000}"/>
    <cellStyle name="Normal 3 2" xfId="71" xr:uid="{327BA766-E09D-45BD-9C75-EA2F44373A19}"/>
    <cellStyle name="Normal 3 2 2" xfId="98" xr:uid="{918964A2-F19D-49D4-B32F-0AA730CDCCC1}"/>
    <cellStyle name="Normal 3 3" xfId="72" xr:uid="{5432AF63-5A69-4A6B-806D-EBE17B84CE6C}"/>
    <cellStyle name="Normal 3 3 2" xfId="73" xr:uid="{A0E34107-F9D2-44BE-A60E-78D8F2888514}"/>
    <cellStyle name="Normal 3 3 3" xfId="74" xr:uid="{699777B4-25E5-4031-A657-7883D3CC0016}"/>
    <cellStyle name="Normal 3 4" xfId="75" xr:uid="{ED1BC792-08C4-491E-BE5F-9D79FF150BED}"/>
    <cellStyle name="Normal 3 4 2" xfId="99" xr:uid="{3070AF6A-5C16-483D-8AC1-251800CE0D12}"/>
    <cellStyle name="Normal 3 5" xfId="76" xr:uid="{A64E9828-1CED-4E5E-A9A8-498BD5BBB336}"/>
    <cellStyle name="Normal 3 6" xfId="70" xr:uid="{2720AA3C-6E88-4521-B7FD-68BAEA3F88BE}"/>
    <cellStyle name="Normal 3 7" xfId="102" xr:uid="{E99B311B-8EDF-4A0B-A949-AB1DDB659E03}"/>
    <cellStyle name="Normal 4" xfId="38" xr:uid="{00000000-0005-0000-0000-00002B000000}"/>
    <cellStyle name="Normal 4 2" xfId="78" xr:uid="{5A267A15-7A01-4154-B40C-E06EC14765E4}"/>
    <cellStyle name="Normal 4 3" xfId="77" xr:uid="{5EC9B015-0006-4BC2-9404-D0EE76D38A9D}"/>
    <cellStyle name="Normal 5" xfId="39" xr:uid="{00000000-0005-0000-0000-00002C000000}"/>
    <cellStyle name="Normal 5 2" xfId="80" xr:uid="{ABD61629-1E93-4AFA-8152-F22AF22F80F2}"/>
    <cellStyle name="Normal 5 3" xfId="81" xr:uid="{9AA4D67A-7286-4084-A5F8-26359F9246E0}"/>
    <cellStyle name="Normal 5 4" xfId="79" xr:uid="{E7EDB756-F196-4DCA-8578-9FFB4103890E}"/>
    <cellStyle name="Normal 6" xfId="40" xr:uid="{00000000-0005-0000-0000-00002D000000}"/>
    <cellStyle name="Normal 7" xfId="41" xr:uid="{00000000-0005-0000-0000-00002E000000}"/>
    <cellStyle name="Normal 8" xfId="42" xr:uid="{00000000-0005-0000-0000-00002F000000}"/>
    <cellStyle name="Normal 9" xfId="54" xr:uid="{00000000-0005-0000-0000-000030000000}"/>
    <cellStyle name="Percent [0]" xfId="43" xr:uid="{00000000-0005-0000-0000-000031000000}"/>
    <cellStyle name="Percent [00]" xfId="44" xr:uid="{00000000-0005-0000-0000-000032000000}"/>
    <cellStyle name="Percent [2]" xfId="45" xr:uid="{00000000-0005-0000-0000-000033000000}"/>
    <cellStyle name="PrePop Currency (0)" xfId="46" xr:uid="{00000000-0005-0000-0000-000034000000}"/>
    <cellStyle name="PrePop Currency (2)" xfId="47" xr:uid="{00000000-0005-0000-0000-000035000000}"/>
    <cellStyle name="PrePop Units (0)" xfId="48" xr:uid="{00000000-0005-0000-0000-000036000000}"/>
    <cellStyle name="PrePop Units (1)" xfId="49" xr:uid="{00000000-0005-0000-0000-000037000000}"/>
    <cellStyle name="PrePop Units (2)" xfId="50" xr:uid="{00000000-0005-0000-0000-000038000000}"/>
    <cellStyle name="TEXT" xfId="82" xr:uid="{6E65C7F9-52E6-46B8-BBE7-252CBE3EC9F9}"/>
    <cellStyle name="Text Indent A" xfId="51" xr:uid="{00000000-0005-0000-0000-000039000000}"/>
    <cellStyle name="Text Indent B" xfId="52" xr:uid="{00000000-0005-0000-0000-00003A000000}"/>
    <cellStyle name="Text Indent C" xfId="53" xr:uid="{00000000-0005-0000-0000-00003B000000}"/>
    <cellStyle name="TITLE 2" xfId="83" xr:uid="{740EEAC9-4A69-4FCA-9D99-464966DD8CFE}"/>
    <cellStyle name="TITLE 3" xfId="84" xr:uid="{CF6409D4-DABB-401F-9DAB-81475C5AA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133350</xdr:rowOff>
    </xdr:from>
    <xdr:to>
      <xdr:col>0</xdr:col>
      <xdr:colOff>1504950</xdr:colOff>
      <xdr:row>2</xdr:row>
      <xdr:rowOff>152400</xdr:rowOff>
    </xdr:to>
    <xdr:pic>
      <xdr:nvPicPr>
        <xdr:cNvPr id="2099" name="Picture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33350"/>
          <a:ext cx="14954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0"/>
  <sheetViews>
    <sheetView zoomScaleNormal="100" workbookViewId="0">
      <selection activeCell="A14" sqref="A14"/>
    </sheetView>
  </sheetViews>
  <sheetFormatPr defaultRowHeight="14.25" x14ac:dyDescent="0.2"/>
  <cols>
    <col min="1" max="1" width="45.85546875" style="2" customWidth="1"/>
    <col min="2" max="2" width="22" style="5" customWidth="1"/>
    <col min="3" max="16384" width="9.140625" style="2"/>
  </cols>
  <sheetData>
    <row r="6" spans="1:2" ht="15" x14ac:dyDescent="0.25">
      <c r="A6" s="1" t="s">
        <v>3</v>
      </c>
      <c r="B6" s="4" t="s">
        <v>4</v>
      </c>
    </row>
    <row r="7" spans="1:2" ht="16.5" x14ac:dyDescent="0.35">
      <c r="A7" s="3" t="s">
        <v>40</v>
      </c>
      <c r="B7" s="6">
        <f>Instrument!N5</f>
        <v>0</v>
      </c>
    </row>
    <row r="8" spans="1:2" ht="16.5" x14ac:dyDescent="0.35">
      <c r="A8" s="3" t="s">
        <v>42</v>
      </c>
      <c r="B8" s="6">
        <f>PCBA!N5</f>
        <v>0</v>
      </c>
    </row>
    <row r="9" spans="1:2" ht="16.5" x14ac:dyDescent="0.35">
      <c r="A9" s="3" t="s">
        <v>41</v>
      </c>
      <c r="B9" s="6">
        <f>Misc!G5+Others!F5</f>
        <v>0</v>
      </c>
    </row>
    <row r="10" spans="1:2" ht="15" x14ac:dyDescent="0.25">
      <c r="A10" s="1" t="s">
        <v>2</v>
      </c>
      <c r="B10" s="7">
        <f>SUM(B7:B9)</f>
        <v>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R25"/>
  <sheetViews>
    <sheetView tabSelected="1" zoomScale="85" zoomScaleNormal="85" zoomScaleSheetLayoutView="85" workbookViewId="0">
      <pane xSplit="4" ySplit="7" topLeftCell="I16" activePane="bottomRight" state="frozen"/>
      <selection activeCell="N8" sqref="N8:N10"/>
      <selection pane="topRight" activeCell="N8" sqref="N8:N10"/>
      <selection pane="bottomLeft" activeCell="N8" sqref="N8:N10"/>
      <selection pane="bottomRight" activeCell="D13" sqref="D13"/>
    </sheetView>
  </sheetViews>
  <sheetFormatPr defaultRowHeight="12.75" x14ac:dyDescent="0.2"/>
  <cols>
    <col min="1" max="1" width="6.7109375" style="9" customWidth="1"/>
    <col min="2" max="2" width="17.5703125" style="9" customWidth="1"/>
    <col min="3" max="3" width="24.85546875" style="37" customWidth="1"/>
    <col min="4" max="4" width="19.28515625" style="37" bestFit="1" customWidth="1"/>
    <col min="5" max="5" width="15.140625" style="9" bestFit="1" customWidth="1"/>
    <col min="6" max="6" width="18.85546875" style="9" customWidth="1"/>
    <col min="7" max="7" width="17.42578125" style="9" bestFit="1" customWidth="1"/>
    <col min="8" max="8" width="17.140625" style="9" bestFit="1" customWidth="1"/>
    <col min="9" max="9" width="22.42578125" style="9" customWidth="1"/>
    <col min="10" max="10" width="15.140625" style="9" bestFit="1" customWidth="1"/>
    <col min="11" max="11" width="10.28515625" style="9" bestFit="1" customWidth="1"/>
    <col min="12" max="12" width="11" style="9" bestFit="1" customWidth="1"/>
    <col min="13" max="13" width="13.7109375" style="9" bestFit="1" customWidth="1"/>
    <col min="14" max="14" width="18.140625" style="9" bestFit="1" customWidth="1"/>
    <col min="15" max="15" width="15.42578125" style="9" bestFit="1" customWidth="1"/>
    <col min="16" max="16" width="13.5703125" style="37" bestFit="1" customWidth="1"/>
    <col min="17" max="17" width="12.7109375" style="74" bestFit="1" customWidth="1"/>
    <col min="18" max="18" width="11.28515625" style="74" customWidth="1"/>
    <col min="19" max="16384" width="9.140625" style="9"/>
  </cols>
  <sheetData>
    <row r="1" spans="1:18" ht="20.25" x14ac:dyDescent="0.3">
      <c r="A1" s="10" t="s">
        <v>19</v>
      </c>
      <c r="B1" s="11"/>
      <c r="C1" s="12"/>
      <c r="D1" s="12"/>
      <c r="E1" s="13"/>
      <c r="F1" s="13"/>
      <c r="G1" s="13"/>
      <c r="H1" s="13"/>
      <c r="I1" s="13"/>
      <c r="J1" s="13"/>
      <c r="K1" s="13"/>
      <c r="L1" s="13"/>
      <c r="M1" s="14"/>
      <c r="N1" s="15"/>
      <c r="O1" s="15"/>
      <c r="P1" s="35"/>
    </row>
    <row r="2" spans="1:18" ht="15" x14ac:dyDescent="0.2">
      <c r="A2" s="16" t="s">
        <v>44</v>
      </c>
      <c r="B2" s="11"/>
      <c r="C2" s="60"/>
      <c r="D2" s="60"/>
      <c r="E2" s="16"/>
      <c r="F2" s="17"/>
      <c r="G2" s="17"/>
      <c r="H2" s="17"/>
      <c r="I2" s="18"/>
      <c r="J2" s="18"/>
      <c r="K2" s="18"/>
      <c r="L2" s="18"/>
      <c r="M2" s="19"/>
      <c r="N2" s="20"/>
      <c r="O2" s="20"/>
      <c r="P2" s="36"/>
    </row>
    <row r="3" spans="1:18" ht="14.25" x14ac:dyDescent="0.2">
      <c r="A3" s="21"/>
      <c r="B3" s="22"/>
      <c r="C3" s="22"/>
      <c r="D3" s="22"/>
      <c r="E3" s="24"/>
      <c r="F3" s="24"/>
      <c r="G3" s="24"/>
      <c r="H3" s="24"/>
      <c r="I3" s="22"/>
      <c r="J3" s="22"/>
      <c r="K3" s="22"/>
      <c r="L3" s="156" t="s">
        <v>5</v>
      </c>
      <c r="M3" s="156"/>
      <c r="N3" s="25">
        <f>SUM(N8:N11)</f>
        <v>0</v>
      </c>
      <c r="O3" s="20"/>
      <c r="P3" s="36"/>
      <c r="Q3" s="77"/>
      <c r="R3" s="77"/>
    </row>
    <row r="4" spans="1:18" ht="14.25" x14ac:dyDescent="0.2">
      <c r="A4" s="21"/>
      <c r="B4" s="22"/>
      <c r="C4" s="22"/>
      <c r="D4" s="22"/>
      <c r="E4" s="24"/>
      <c r="F4" s="24"/>
      <c r="G4" s="24"/>
      <c r="H4" s="24"/>
      <c r="I4" s="22"/>
      <c r="J4" s="22"/>
      <c r="K4" s="22"/>
      <c r="L4" s="156" t="s">
        <v>8</v>
      </c>
      <c r="M4" s="156"/>
      <c r="N4" s="25">
        <f>N3*0.1</f>
        <v>0</v>
      </c>
      <c r="O4" s="20"/>
      <c r="P4" s="36"/>
      <c r="Q4" s="77"/>
      <c r="R4" s="77"/>
    </row>
    <row r="5" spans="1:18" ht="15.75" x14ac:dyDescent="0.25">
      <c r="A5" s="21"/>
      <c r="B5" s="22"/>
      <c r="C5" s="22"/>
      <c r="D5" s="22"/>
      <c r="E5" s="24"/>
      <c r="F5" s="24"/>
      <c r="G5" s="24"/>
      <c r="H5" s="24"/>
      <c r="I5" s="22"/>
      <c r="J5" s="22"/>
      <c r="K5" s="22"/>
      <c r="L5" s="157" t="s">
        <v>9</v>
      </c>
      <c r="M5" s="157"/>
      <c r="N5" s="26">
        <f>SUM(N3:N4)</f>
        <v>0</v>
      </c>
      <c r="O5" s="20"/>
      <c r="P5" s="36"/>
      <c r="Q5" s="79"/>
      <c r="R5" s="77"/>
    </row>
    <row r="6" spans="1:18" ht="15" x14ac:dyDescent="0.25">
      <c r="A6" s="27"/>
      <c r="B6" s="28"/>
      <c r="C6" s="28"/>
      <c r="D6" s="28"/>
      <c r="E6" s="30"/>
      <c r="F6" s="30"/>
      <c r="G6" s="30"/>
      <c r="H6" s="30"/>
      <c r="I6" s="31"/>
      <c r="J6" s="31"/>
      <c r="K6" s="31"/>
      <c r="L6" s="31"/>
      <c r="M6" s="32"/>
      <c r="N6" s="33"/>
      <c r="O6" s="33"/>
      <c r="P6" s="33"/>
      <c r="Q6" s="79"/>
      <c r="R6" s="77"/>
    </row>
    <row r="7" spans="1:18" ht="14.25" x14ac:dyDescent="0.2">
      <c r="A7" s="8" t="s">
        <v>11</v>
      </c>
      <c r="B7" s="59" t="s">
        <v>20</v>
      </c>
      <c r="C7" s="34" t="s">
        <v>21</v>
      </c>
      <c r="D7" s="34" t="s">
        <v>35</v>
      </c>
      <c r="E7" s="8" t="s">
        <v>22</v>
      </c>
      <c r="F7" s="8" t="s">
        <v>23</v>
      </c>
      <c r="G7" s="8" t="s">
        <v>24</v>
      </c>
      <c r="H7" s="8" t="s">
        <v>25</v>
      </c>
      <c r="I7" s="8" t="s">
        <v>26</v>
      </c>
      <c r="J7" s="8" t="s">
        <v>12</v>
      </c>
      <c r="K7" s="8" t="s">
        <v>27</v>
      </c>
      <c r="L7" s="8" t="s">
        <v>28</v>
      </c>
      <c r="M7" s="8" t="s">
        <v>34</v>
      </c>
      <c r="N7" s="8" t="s">
        <v>13</v>
      </c>
      <c r="O7" s="8" t="s">
        <v>14</v>
      </c>
      <c r="P7" s="8" t="s">
        <v>1</v>
      </c>
      <c r="Q7" s="141" t="s">
        <v>38</v>
      </c>
      <c r="R7" s="141" t="s">
        <v>39</v>
      </c>
    </row>
    <row r="8" spans="1:18" ht="25.5" x14ac:dyDescent="0.2">
      <c r="A8" s="75">
        <v>1</v>
      </c>
      <c r="B8" s="146" t="s">
        <v>45</v>
      </c>
      <c r="C8" s="146" t="s">
        <v>47</v>
      </c>
      <c r="D8" s="147" t="s">
        <v>51</v>
      </c>
      <c r="E8" s="146" t="s">
        <v>69</v>
      </c>
      <c r="F8" s="146" t="s">
        <v>74</v>
      </c>
      <c r="G8" s="146" t="s">
        <v>92</v>
      </c>
      <c r="H8" s="148" t="s">
        <v>43</v>
      </c>
      <c r="I8" s="146" t="s">
        <v>95</v>
      </c>
      <c r="J8" s="154" t="s">
        <v>97</v>
      </c>
      <c r="K8" s="154" t="s">
        <v>98</v>
      </c>
      <c r="L8" s="147">
        <v>12</v>
      </c>
      <c r="M8" s="76" t="s">
        <v>102</v>
      </c>
      <c r="N8" s="76" t="s">
        <v>102</v>
      </c>
      <c r="O8" s="76" t="s">
        <v>102</v>
      </c>
      <c r="P8" s="76" t="s">
        <v>101</v>
      </c>
      <c r="Q8" s="142"/>
      <c r="R8" s="143"/>
    </row>
    <row r="9" spans="1:18" ht="25.5" x14ac:dyDescent="0.2">
      <c r="A9" s="75">
        <v>2</v>
      </c>
      <c r="B9" s="146" t="s">
        <v>45</v>
      </c>
      <c r="C9" s="146" t="s">
        <v>47</v>
      </c>
      <c r="D9" s="147" t="s">
        <v>52</v>
      </c>
      <c r="E9" s="146" t="s">
        <v>69</v>
      </c>
      <c r="F9" s="146" t="s">
        <v>75</v>
      </c>
      <c r="G9" s="146" t="s">
        <v>92</v>
      </c>
      <c r="H9" s="148" t="s">
        <v>43</v>
      </c>
      <c r="I9" s="146" t="s">
        <v>95</v>
      </c>
      <c r="J9" s="154" t="s">
        <v>97</v>
      </c>
      <c r="K9" s="154" t="s">
        <v>98</v>
      </c>
      <c r="L9" s="147">
        <v>12</v>
      </c>
      <c r="M9" s="76" t="s">
        <v>102</v>
      </c>
      <c r="N9" s="76" t="s">
        <v>102</v>
      </c>
      <c r="O9" s="76" t="s">
        <v>102</v>
      </c>
      <c r="P9" s="76" t="s">
        <v>101</v>
      </c>
      <c r="Q9" s="142"/>
      <c r="R9" s="143"/>
    </row>
    <row r="10" spans="1:18" ht="25.5" x14ac:dyDescent="0.2">
      <c r="A10" s="75">
        <v>3</v>
      </c>
      <c r="B10" s="146" t="s">
        <v>45</v>
      </c>
      <c r="C10" s="146" t="s">
        <v>47</v>
      </c>
      <c r="D10" s="147" t="s">
        <v>53</v>
      </c>
      <c r="E10" s="146" t="s">
        <v>69</v>
      </c>
      <c r="F10" s="146" t="s">
        <v>76</v>
      </c>
      <c r="G10" s="146" t="s">
        <v>92</v>
      </c>
      <c r="H10" s="148" t="s">
        <v>43</v>
      </c>
      <c r="I10" s="146" t="s">
        <v>95</v>
      </c>
      <c r="J10" s="154" t="s">
        <v>97</v>
      </c>
      <c r="K10" s="154" t="s">
        <v>98</v>
      </c>
      <c r="L10" s="147">
        <v>12</v>
      </c>
      <c r="M10" s="76" t="s">
        <v>102</v>
      </c>
      <c r="N10" s="76" t="s">
        <v>102</v>
      </c>
      <c r="O10" s="76" t="s">
        <v>102</v>
      </c>
      <c r="P10" s="76" t="s">
        <v>101</v>
      </c>
      <c r="Q10" s="142"/>
      <c r="R10" s="143"/>
    </row>
    <row r="11" spans="1:18" ht="25.5" x14ac:dyDescent="0.2">
      <c r="A11" s="75">
        <v>4</v>
      </c>
      <c r="B11" s="146" t="s">
        <v>45</v>
      </c>
      <c r="C11" s="146" t="s">
        <v>47</v>
      </c>
      <c r="D11" s="147" t="s">
        <v>54</v>
      </c>
      <c r="E11" s="146" t="s">
        <v>69</v>
      </c>
      <c r="F11" s="146" t="s">
        <v>77</v>
      </c>
      <c r="G11" s="146" t="s">
        <v>92</v>
      </c>
      <c r="H11" s="148" t="s">
        <v>43</v>
      </c>
      <c r="I11" s="146" t="s">
        <v>95</v>
      </c>
      <c r="J11" s="154" t="s">
        <v>97</v>
      </c>
      <c r="K11" s="154" t="s">
        <v>98</v>
      </c>
      <c r="L11" s="147">
        <v>12</v>
      </c>
      <c r="M11" s="76" t="s">
        <v>102</v>
      </c>
      <c r="N11" s="76" t="s">
        <v>102</v>
      </c>
      <c r="O11" s="76" t="s">
        <v>102</v>
      </c>
      <c r="P11" s="76" t="s">
        <v>101</v>
      </c>
      <c r="Q11" s="142"/>
      <c r="R11" s="143"/>
    </row>
    <row r="12" spans="1:18" ht="25.5" x14ac:dyDescent="0.2">
      <c r="A12" s="75">
        <v>5</v>
      </c>
      <c r="B12" s="146" t="s">
        <v>45</v>
      </c>
      <c r="C12" s="146" t="s">
        <v>47</v>
      </c>
      <c r="D12" s="147" t="s">
        <v>55</v>
      </c>
      <c r="E12" s="146" t="s">
        <v>69</v>
      </c>
      <c r="F12" s="146" t="s">
        <v>78</v>
      </c>
      <c r="G12" s="146" t="s">
        <v>92</v>
      </c>
      <c r="H12" s="148" t="s">
        <v>43</v>
      </c>
      <c r="I12" s="146" t="s">
        <v>95</v>
      </c>
      <c r="J12" s="154" t="s">
        <v>97</v>
      </c>
      <c r="K12" s="154" t="s">
        <v>98</v>
      </c>
      <c r="L12" s="147">
        <v>12</v>
      </c>
      <c r="M12" s="76" t="s">
        <v>102</v>
      </c>
      <c r="N12" s="76" t="s">
        <v>102</v>
      </c>
      <c r="O12" s="76" t="s">
        <v>102</v>
      </c>
      <c r="P12" s="76" t="s">
        <v>101</v>
      </c>
      <c r="Q12" s="145"/>
      <c r="R12" s="145"/>
    </row>
    <row r="13" spans="1:18" ht="25.5" x14ac:dyDescent="0.2">
      <c r="A13" s="75">
        <v>6</v>
      </c>
      <c r="B13" s="146" t="s">
        <v>45</v>
      </c>
      <c r="C13" s="146" t="s">
        <v>47</v>
      </c>
      <c r="D13" s="147" t="s">
        <v>56</v>
      </c>
      <c r="E13" s="146" t="s">
        <v>69</v>
      </c>
      <c r="F13" s="146" t="s">
        <v>79</v>
      </c>
      <c r="G13" s="146" t="s">
        <v>92</v>
      </c>
      <c r="H13" s="148" t="s">
        <v>43</v>
      </c>
      <c r="I13" s="146" t="s">
        <v>95</v>
      </c>
      <c r="J13" s="154" t="s">
        <v>97</v>
      </c>
      <c r="K13" s="154" t="s">
        <v>98</v>
      </c>
      <c r="L13" s="147">
        <v>12</v>
      </c>
      <c r="M13" s="76" t="s">
        <v>102</v>
      </c>
      <c r="N13" s="76" t="s">
        <v>102</v>
      </c>
      <c r="O13" s="76" t="s">
        <v>102</v>
      </c>
      <c r="P13" s="76" t="s">
        <v>101</v>
      </c>
      <c r="Q13" s="145"/>
      <c r="R13" s="145"/>
    </row>
    <row r="14" spans="1:18" ht="25.5" x14ac:dyDescent="0.2">
      <c r="A14" s="75">
        <v>7</v>
      </c>
      <c r="B14" s="146" t="s">
        <v>45</v>
      </c>
      <c r="C14" s="146" t="s">
        <v>48</v>
      </c>
      <c r="D14" s="147" t="s">
        <v>57</v>
      </c>
      <c r="E14" s="146" t="s">
        <v>70</v>
      </c>
      <c r="F14" s="146" t="s">
        <v>80</v>
      </c>
      <c r="G14" s="146" t="s">
        <v>92</v>
      </c>
      <c r="H14" s="148" t="s">
        <v>43</v>
      </c>
      <c r="I14" s="146" t="s">
        <v>95</v>
      </c>
      <c r="J14" s="154" t="s">
        <v>97</v>
      </c>
      <c r="K14" s="154" t="s">
        <v>98</v>
      </c>
      <c r="L14" s="147">
        <v>12</v>
      </c>
      <c r="M14" s="76" t="s">
        <v>102</v>
      </c>
      <c r="N14" s="76" t="s">
        <v>102</v>
      </c>
      <c r="O14" s="76" t="s">
        <v>102</v>
      </c>
      <c r="P14" s="76" t="s">
        <v>101</v>
      </c>
      <c r="Q14" s="145"/>
      <c r="R14" s="145"/>
    </row>
    <row r="15" spans="1:18" ht="25.5" x14ac:dyDescent="0.2">
      <c r="A15" s="75">
        <v>8</v>
      </c>
      <c r="B15" s="146" t="s">
        <v>45</v>
      </c>
      <c r="C15" s="146" t="s">
        <v>48</v>
      </c>
      <c r="D15" s="147" t="s">
        <v>58</v>
      </c>
      <c r="E15" s="146" t="s">
        <v>70</v>
      </c>
      <c r="F15" s="146" t="s">
        <v>81</v>
      </c>
      <c r="G15" s="146" t="s">
        <v>92</v>
      </c>
      <c r="H15" s="148" t="s">
        <v>43</v>
      </c>
      <c r="I15" s="146" t="s">
        <v>95</v>
      </c>
      <c r="J15" s="154" t="s">
        <v>97</v>
      </c>
      <c r="K15" s="154" t="s">
        <v>98</v>
      </c>
      <c r="L15" s="147">
        <v>12</v>
      </c>
      <c r="M15" s="76" t="s">
        <v>102</v>
      </c>
      <c r="N15" s="76" t="s">
        <v>102</v>
      </c>
      <c r="O15" s="76" t="s">
        <v>102</v>
      </c>
      <c r="P15" s="76" t="s">
        <v>101</v>
      </c>
      <c r="Q15" s="145"/>
      <c r="R15" s="145"/>
    </row>
    <row r="16" spans="1:18" ht="25.5" x14ac:dyDescent="0.2">
      <c r="A16" s="75">
        <v>9</v>
      </c>
      <c r="B16" s="146" t="s">
        <v>45</v>
      </c>
      <c r="C16" s="146" t="s">
        <v>48</v>
      </c>
      <c r="D16" s="147" t="s">
        <v>59</v>
      </c>
      <c r="E16" s="146" t="s">
        <v>70</v>
      </c>
      <c r="F16" s="146" t="s">
        <v>82</v>
      </c>
      <c r="G16" s="146" t="s">
        <v>92</v>
      </c>
      <c r="H16" s="148" t="s">
        <v>43</v>
      </c>
      <c r="I16" s="146" t="s">
        <v>95</v>
      </c>
      <c r="J16" s="154" t="s">
        <v>97</v>
      </c>
      <c r="K16" s="154" t="s">
        <v>98</v>
      </c>
      <c r="L16" s="147">
        <v>12</v>
      </c>
      <c r="M16" s="76" t="s">
        <v>102</v>
      </c>
      <c r="N16" s="76" t="s">
        <v>102</v>
      </c>
      <c r="O16" s="76" t="s">
        <v>102</v>
      </c>
      <c r="P16" s="76" t="s">
        <v>101</v>
      </c>
      <c r="Q16" s="145"/>
      <c r="R16" s="145"/>
    </row>
    <row r="17" spans="1:18" ht="25.5" x14ac:dyDescent="0.2">
      <c r="A17" s="75">
        <v>10</v>
      </c>
      <c r="B17" s="146" t="s">
        <v>45</v>
      </c>
      <c r="C17" s="146" t="s">
        <v>48</v>
      </c>
      <c r="D17" s="147" t="s">
        <v>60</v>
      </c>
      <c r="E17" s="146" t="s">
        <v>70</v>
      </c>
      <c r="F17" s="146" t="s">
        <v>83</v>
      </c>
      <c r="G17" s="146" t="s">
        <v>92</v>
      </c>
      <c r="H17" s="148" t="s">
        <v>43</v>
      </c>
      <c r="I17" s="146" t="s">
        <v>95</v>
      </c>
      <c r="J17" s="154" t="s">
        <v>97</v>
      </c>
      <c r="K17" s="154" t="s">
        <v>98</v>
      </c>
      <c r="L17" s="147">
        <v>12</v>
      </c>
      <c r="M17" s="76" t="s">
        <v>102</v>
      </c>
      <c r="N17" s="76" t="s">
        <v>102</v>
      </c>
      <c r="O17" s="76" t="s">
        <v>102</v>
      </c>
      <c r="P17" s="76" t="s">
        <v>101</v>
      </c>
      <c r="Q17" s="144"/>
      <c r="R17" s="144"/>
    </row>
    <row r="18" spans="1:18" ht="25.5" x14ac:dyDescent="0.2">
      <c r="A18" s="75">
        <v>11</v>
      </c>
      <c r="B18" s="146" t="s">
        <v>45</v>
      </c>
      <c r="C18" s="146" t="s">
        <v>48</v>
      </c>
      <c r="D18" s="147" t="s">
        <v>61</v>
      </c>
      <c r="E18" s="146" t="s">
        <v>71</v>
      </c>
      <c r="F18" s="146" t="s">
        <v>84</v>
      </c>
      <c r="G18" s="146" t="s">
        <v>92</v>
      </c>
      <c r="H18" s="148" t="s">
        <v>43</v>
      </c>
      <c r="I18" s="146" t="s">
        <v>95</v>
      </c>
      <c r="J18" s="154" t="s">
        <v>97</v>
      </c>
      <c r="K18" s="154" t="s">
        <v>98</v>
      </c>
      <c r="L18" s="147">
        <v>12</v>
      </c>
      <c r="M18" s="76" t="s">
        <v>102</v>
      </c>
      <c r="N18" s="76" t="s">
        <v>102</v>
      </c>
      <c r="O18" s="76" t="s">
        <v>102</v>
      </c>
      <c r="P18" s="76" t="s">
        <v>101</v>
      </c>
      <c r="Q18" s="144"/>
      <c r="R18" s="144"/>
    </row>
    <row r="19" spans="1:18" ht="25.5" x14ac:dyDescent="0.2">
      <c r="A19" s="75">
        <v>12</v>
      </c>
      <c r="B19" s="146" t="s">
        <v>45</v>
      </c>
      <c r="C19" s="146" t="s">
        <v>48</v>
      </c>
      <c r="D19" s="147" t="s">
        <v>62</v>
      </c>
      <c r="E19" s="146" t="s">
        <v>70</v>
      </c>
      <c r="F19" s="146" t="s">
        <v>85</v>
      </c>
      <c r="G19" s="146" t="s">
        <v>92</v>
      </c>
      <c r="H19" s="148" t="s">
        <v>43</v>
      </c>
      <c r="I19" s="146" t="s">
        <v>95</v>
      </c>
      <c r="J19" s="154" t="s">
        <v>97</v>
      </c>
      <c r="K19" s="154" t="s">
        <v>98</v>
      </c>
      <c r="L19" s="147">
        <v>12</v>
      </c>
      <c r="M19" s="76" t="s">
        <v>102</v>
      </c>
      <c r="N19" s="76" t="s">
        <v>102</v>
      </c>
      <c r="O19" s="76" t="s">
        <v>102</v>
      </c>
      <c r="P19" s="76" t="s">
        <v>101</v>
      </c>
      <c r="Q19" s="144"/>
      <c r="R19" s="144"/>
    </row>
    <row r="20" spans="1:18" ht="25.5" x14ac:dyDescent="0.2">
      <c r="A20" s="75">
        <v>13</v>
      </c>
      <c r="B20" s="146" t="s">
        <v>45</v>
      </c>
      <c r="C20" s="146" t="s">
        <v>48</v>
      </c>
      <c r="D20" s="147" t="s">
        <v>63</v>
      </c>
      <c r="E20" s="146" t="s">
        <v>71</v>
      </c>
      <c r="F20" s="146" t="s">
        <v>86</v>
      </c>
      <c r="G20" s="146" t="s">
        <v>92</v>
      </c>
      <c r="H20" s="148" t="s">
        <v>43</v>
      </c>
      <c r="I20" s="146" t="s">
        <v>95</v>
      </c>
      <c r="J20" s="154" t="s">
        <v>97</v>
      </c>
      <c r="K20" s="154" t="s">
        <v>98</v>
      </c>
      <c r="L20" s="147">
        <v>12</v>
      </c>
      <c r="M20" s="76" t="s">
        <v>102</v>
      </c>
      <c r="N20" s="76" t="s">
        <v>102</v>
      </c>
      <c r="O20" s="76" t="s">
        <v>102</v>
      </c>
      <c r="P20" s="76" t="s">
        <v>101</v>
      </c>
      <c r="Q20" s="144"/>
      <c r="R20" s="144"/>
    </row>
    <row r="21" spans="1:18" ht="25.5" x14ac:dyDescent="0.2">
      <c r="A21" s="75">
        <v>14</v>
      </c>
      <c r="B21" s="149" t="s">
        <v>45</v>
      </c>
      <c r="C21" s="149" t="s">
        <v>49</v>
      </c>
      <c r="D21" s="147" t="s">
        <v>64</v>
      </c>
      <c r="E21" s="149" t="s">
        <v>72</v>
      </c>
      <c r="F21" s="149" t="s">
        <v>87</v>
      </c>
      <c r="G21" s="149" t="s">
        <v>93</v>
      </c>
      <c r="H21" s="148" t="s">
        <v>43</v>
      </c>
      <c r="I21" s="150" t="s">
        <v>95</v>
      </c>
      <c r="J21" s="154" t="s">
        <v>97</v>
      </c>
      <c r="K21" s="154" t="s">
        <v>98</v>
      </c>
      <c r="L21" s="147">
        <v>12</v>
      </c>
      <c r="M21" s="76" t="s">
        <v>102</v>
      </c>
      <c r="N21" s="76" t="s">
        <v>102</v>
      </c>
      <c r="O21" s="76" t="s">
        <v>102</v>
      </c>
      <c r="P21" s="76" t="s">
        <v>101</v>
      </c>
      <c r="Q21" s="144"/>
      <c r="R21" s="144"/>
    </row>
    <row r="22" spans="1:18" ht="25.5" x14ac:dyDescent="0.2">
      <c r="A22" s="75">
        <v>15</v>
      </c>
      <c r="B22" s="151" t="s">
        <v>46</v>
      </c>
      <c r="C22" s="151" t="s">
        <v>50</v>
      </c>
      <c r="D22" s="152" t="s">
        <v>65</v>
      </c>
      <c r="E22" s="151" t="s">
        <v>73</v>
      </c>
      <c r="F22" s="151" t="s">
        <v>88</v>
      </c>
      <c r="G22" s="151" t="s">
        <v>94</v>
      </c>
      <c r="H22" s="148" t="s">
        <v>43</v>
      </c>
      <c r="I22" s="151" t="s">
        <v>96</v>
      </c>
      <c r="J22" s="155" t="s">
        <v>99</v>
      </c>
      <c r="K22" s="155" t="s">
        <v>100</v>
      </c>
      <c r="L22" s="153">
        <v>6</v>
      </c>
      <c r="M22" s="76" t="s">
        <v>102</v>
      </c>
      <c r="N22" s="76" t="s">
        <v>102</v>
      </c>
      <c r="O22" s="76" t="s">
        <v>102</v>
      </c>
      <c r="P22" s="76" t="s">
        <v>101</v>
      </c>
      <c r="Q22" s="144"/>
      <c r="R22" s="144"/>
    </row>
    <row r="23" spans="1:18" ht="25.5" x14ac:dyDescent="0.2">
      <c r="A23" s="75">
        <v>16</v>
      </c>
      <c r="B23" s="151" t="s">
        <v>46</v>
      </c>
      <c r="C23" s="151" t="s">
        <v>50</v>
      </c>
      <c r="D23" s="152" t="s">
        <v>66</v>
      </c>
      <c r="E23" s="151" t="s">
        <v>73</v>
      </c>
      <c r="F23" s="151" t="s">
        <v>89</v>
      </c>
      <c r="G23" s="151" t="s">
        <v>94</v>
      </c>
      <c r="H23" s="148" t="s">
        <v>43</v>
      </c>
      <c r="I23" s="151" t="s">
        <v>96</v>
      </c>
      <c r="J23" s="155" t="s">
        <v>99</v>
      </c>
      <c r="K23" s="155" t="s">
        <v>100</v>
      </c>
      <c r="L23" s="153">
        <v>6</v>
      </c>
      <c r="M23" s="76" t="s">
        <v>102</v>
      </c>
      <c r="N23" s="76" t="s">
        <v>102</v>
      </c>
      <c r="O23" s="76" t="s">
        <v>102</v>
      </c>
      <c r="P23" s="76" t="s">
        <v>101</v>
      </c>
      <c r="Q23" s="144"/>
      <c r="R23" s="144"/>
    </row>
    <row r="24" spans="1:18" ht="25.5" x14ac:dyDescent="0.2">
      <c r="A24" s="75">
        <v>17</v>
      </c>
      <c r="B24" s="151" t="s">
        <v>46</v>
      </c>
      <c r="C24" s="151" t="s">
        <v>50</v>
      </c>
      <c r="D24" s="152" t="s">
        <v>67</v>
      </c>
      <c r="E24" s="151" t="s">
        <v>73</v>
      </c>
      <c r="F24" s="151" t="s">
        <v>90</v>
      </c>
      <c r="G24" s="151" t="s">
        <v>94</v>
      </c>
      <c r="H24" s="148" t="s">
        <v>43</v>
      </c>
      <c r="I24" s="151" t="s">
        <v>96</v>
      </c>
      <c r="J24" s="155" t="s">
        <v>99</v>
      </c>
      <c r="K24" s="155" t="s">
        <v>100</v>
      </c>
      <c r="L24" s="153">
        <v>6</v>
      </c>
      <c r="M24" s="76" t="s">
        <v>102</v>
      </c>
      <c r="N24" s="76" t="s">
        <v>102</v>
      </c>
      <c r="O24" s="76" t="s">
        <v>102</v>
      </c>
      <c r="P24" s="76" t="s">
        <v>101</v>
      </c>
      <c r="Q24" s="144"/>
      <c r="R24" s="144"/>
    </row>
    <row r="25" spans="1:18" ht="25.5" x14ac:dyDescent="0.2">
      <c r="A25" s="75">
        <v>18</v>
      </c>
      <c r="B25" s="151" t="s">
        <v>46</v>
      </c>
      <c r="C25" s="151" t="s">
        <v>50</v>
      </c>
      <c r="D25" s="152" t="s">
        <v>68</v>
      </c>
      <c r="E25" s="151" t="s">
        <v>73</v>
      </c>
      <c r="F25" s="151" t="s">
        <v>91</v>
      </c>
      <c r="G25" s="151" t="s">
        <v>94</v>
      </c>
      <c r="H25" s="148" t="s">
        <v>43</v>
      </c>
      <c r="I25" s="151" t="s">
        <v>96</v>
      </c>
      <c r="J25" s="155" t="s">
        <v>99</v>
      </c>
      <c r="K25" s="155" t="s">
        <v>100</v>
      </c>
      <c r="L25" s="153">
        <v>6</v>
      </c>
      <c r="M25" s="76" t="s">
        <v>102</v>
      </c>
      <c r="N25" s="76" t="s">
        <v>102</v>
      </c>
      <c r="O25" s="76" t="s">
        <v>102</v>
      </c>
      <c r="P25" s="76" t="s">
        <v>101</v>
      </c>
      <c r="Q25" s="144"/>
      <c r="R25" s="144"/>
    </row>
  </sheetData>
  <autoFilter ref="A7:R25" xr:uid="{7DDA5796-2DD4-49F2-A4E3-53DC6D51F8D6}"/>
  <mergeCells count="3">
    <mergeCell ref="L3:M3"/>
    <mergeCell ref="L4:M4"/>
    <mergeCell ref="L5:M5"/>
  </mergeCells>
  <printOptions horizontalCentered="1"/>
  <pageMargins left="0.45" right="0.45" top="0.75" bottom="0.75" header="0.3" footer="0.3"/>
  <pageSetup paperSize="9" scale="70" fitToHeight="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A7FB-C337-4D81-A0BB-B1E752613648}">
  <sheetPr>
    <tabColor rgb="FF92D050"/>
    <pageSetUpPr fitToPage="1"/>
  </sheetPr>
  <dimension ref="A1:R13"/>
  <sheetViews>
    <sheetView zoomScale="85" zoomScaleNormal="85" zoomScaleSheetLayoutView="85" workbookViewId="0">
      <pane xSplit="4" ySplit="7" topLeftCell="H8" activePane="bottomRight" state="frozen"/>
      <selection activeCell="N8" sqref="N8:N10"/>
      <selection pane="topRight" activeCell="N8" sqref="N8:N10"/>
      <selection pane="bottomLeft" activeCell="N8" sqref="N8:N10"/>
      <selection pane="bottomRight" activeCell="K25" sqref="K25"/>
    </sheetView>
  </sheetViews>
  <sheetFormatPr defaultRowHeight="12.75" x14ac:dyDescent="0.2"/>
  <cols>
    <col min="1" max="1" width="4.5703125" style="88" customWidth="1"/>
    <col min="2" max="2" width="14" style="88" bestFit="1" customWidth="1"/>
    <col min="3" max="3" width="23.5703125" style="88" customWidth="1"/>
    <col min="4" max="4" width="19.28515625" style="88" bestFit="1" customWidth="1"/>
    <col min="5" max="5" width="11.28515625" style="88" bestFit="1" customWidth="1"/>
    <col min="6" max="6" width="13.7109375" style="88" bestFit="1" customWidth="1"/>
    <col min="7" max="7" width="14.5703125" style="88" customWidth="1"/>
    <col min="8" max="8" width="17" style="88" bestFit="1" customWidth="1"/>
    <col min="9" max="9" width="12.42578125" style="88" bestFit="1" customWidth="1"/>
    <col min="10" max="10" width="15.140625" style="88" bestFit="1" customWidth="1"/>
    <col min="11" max="11" width="10.28515625" style="88" bestFit="1" customWidth="1"/>
    <col min="12" max="12" width="11" style="88" bestFit="1" customWidth="1"/>
    <col min="13" max="13" width="13.7109375" style="88" bestFit="1" customWidth="1"/>
    <col min="14" max="14" width="18.140625" style="88" bestFit="1" customWidth="1"/>
    <col min="15" max="15" width="15.42578125" style="88" bestFit="1" customWidth="1"/>
    <col min="16" max="16" width="13.5703125" style="113" bestFit="1" customWidth="1"/>
    <col min="17" max="17" width="12.5703125" style="91" bestFit="1" customWidth="1"/>
    <col min="18" max="18" width="11.85546875" style="91" bestFit="1" customWidth="1"/>
    <col min="19" max="16384" width="9.140625" style="88"/>
  </cols>
  <sheetData>
    <row r="1" spans="1:18" ht="20.25" x14ac:dyDescent="0.3">
      <c r="A1" s="87" t="s">
        <v>29</v>
      </c>
      <c r="C1" s="89"/>
      <c r="D1" s="89"/>
      <c r="E1" s="90"/>
      <c r="F1" s="90"/>
      <c r="G1" s="90"/>
      <c r="H1" s="90"/>
      <c r="I1" s="90"/>
      <c r="J1" s="90"/>
      <c r="K1" s="90"/>
      <c r="L1" s="90"/>
      <c r="M1" s="14"/>
      <c r="N1" s="15"/>
      <c r="O1" s="15"/>
      <c r="P1" s="35"/>
    </row>
    <row r="2" spans="1:18" ht="15" x14ac:dyDescent="0.2">
      <c r="A2" s="16" t="s">
        <v>44</v>
      </c>
      <c r="C2" s="92"/>
      <c r="D2" s="92"/>
      <c r="E2" s="92"/>
      <c r="F2" s="93"/>
      <c r="G2" s="93"/>
      <c r="H2" s="93"/>
      <c r="I2" s="94"/>
      <c r="J2" s="94"/>
      <c r="K2" s="94"/>
      <c r="L2" s="94"/>
      <c r="M2" s="19"/>
      <c r="N2" s="20"/>
      <c r="O2" s="20"/>
      <c r="P2" s="36"/>
    </row>
    <row r="3" spans="1:18" ht="14.25" x14ac:dyDescent="0.2">
      <c r="A3" s="95"/>
      <c r="B3" s="96"/>
      <c r="C3" s="97"/>
      <c r="D3" s="97"/>
      <c r="E3" s="98"/>
      <c r="F3" s="98"/>
      <c r="G3" s="98"/>
      <c r="H3" s="98"/>
      <c r="I3" s="96"/>
      <c r="J3" s="96"/>
      <c r="K3" s="96"/>
      <c r="L3" s="158" t="s">
        <v>5</v>
      </c>
      <c r="M3" s="158"/>
      <c r="N3" s="25">
        <f>SUM(N8:N12)</f>
        <v>0</v>
      </c>
      <c r="O3" s="20"/>
      <c r="P3" s="36"/>
    </row>
    <row r="4" spans="1:18" ht="14.25" x14ac:dyDescent="0.2">
      <c r="A4" s="95"/>
      <c r="B4" s="96"/>
      <c r="C4" s="97"/>
      <c r="D4" s="97"/>
      <c r="E4" s="98"/>
      <c r="F4" s="98"/>
      <c r="G4" s="98"/>
      <c r="H4" s="98"/>
      <c r="I4" s="96"/>
      <c r="J4" s="96"/>
      <c r="K4" s="96"/>
      <c r="L4" s="158" t="s">
        <v>8</v>
      </c>
      <c r="M4" s="158"/>
      <c r="N4" s="25">
        <f>N3*0.1</f>
        <v>0</v>
      </c>
      <c r="O4" s="20"/>
      <c r="P4" s="36"/>
      <c r="Q4" s="137"/>
      <c r="R4" s="137"/>
    </row>
    <row r="5" spans="1:18" ht="15.75" x14ac:dyDescent="0.25">
      <c r="A5" s="95"/>
      <c r="B5" s="96"/>
      <c r="C5" s="97"/>
      <c r="D5" s="97"/>
      <c r="E5" s="98"/>
      <c r="F5" s="98"/>
      <c r="G5" s="98"/>
      <c r="H5" s="98"/>
      <c r="I5" s="96"/>
      <c r="J5" s="96"/>
      <c r="K5" s="96"/>
      <c r="L5" s="159" t="s">
        <v>9</v>
      </c>
      <c r="M5" s="159"/>
      <c r="N5" s="26">
        <f>SUM(N3:N4)</f>
        <v>0</v>
      </c>
      <c r="O5" s="20"/>
      <c r="P5" s="36"/>
      <c r="Q5" s="137"/>
      <c r="R5" s="137"/>
    </row>
    <row r="6" spans="1:18" ht="15" x14ac:dyDescent="0.25">
      <c r="A6" s="99"/>
      <c r="B6" s="100"/>
      <c r="C6" s="101"/>
      <c r="D6" s="101"/>
      <c r="E6" s="102"/>
      <c r="F6" s="102"/>
      <c r="G6" s="102"/>
      <c r="H6" s="102"/>
      <c r="I6" s="103"/>
      <c r="J6" s="103"/>
      <c r="K6" s="103"/>
      <c r="L6" s="103"/>
      <c r="M6" s="32"/>
      <c r="N6" s="33"/>
      <c r="O6" s="33"/>
      <c r="P6" s="33"/>
      <c r="Q6" s="137"/>
      <c r="R6" s="137"/>
    </row>
    <row r="7" spans="1:18" ht="14.25" x14ac:dyDescent="0.2">
      <c r="A7" s="104" t="s">
        <v>11</v>
      </c>
      <c r="B7" s="105" t="s">
        <v>20</v>
      </c>
      <c r="C7" s="106" t="s">
        <v>21</v>
      </c>
      <c r="D7" s="107" t="s">
        <v>35</v>
      </c>
      <c r="E7" s="104" t="s">
        <v>22</v>
      </c>
      <c r="F7" s="104" t="s">
        <v>23</v>
      </c>
      <c r="G7" s="104" t="s">
        <v>24</v>
      </c>
      <c r="H7" s="104" t="s">
        <v>25</v>
      </c>
      <c r="I7" s="104" t="s">
        <v>26</v>
      </c>
      <c r="J7" s="104" t="s">
        <v>12</v>
      </c>
      <c r="K7" s="104" t="s">
        <v>27</v>
      </c>
      <c r="L7" s="104" t="s">
        <v>28</v>
      </c>
      <c r="M7" s="104" t="s">
        <v>34</v>
      </c>
      <c r="N7" s="104" t="s">
        <v>13</v>
      </c>
      <c r="O7" s="104" t="s">
        <v>14</v>
      </c>
      <c r="P7" s="135" t="s">
        <v>1</v>
      </c>
      <c r="Q7" s="133" t="s">
        <v>38</v>
      </c>
      <c r="R7" s="133" t="s">
        <v>39</v>
      </c>
    </row>
    <row r="8" spans="1:18" s="109" customFormat="1" x14ac:dyDescent="0.2">
      <c r="A8" s="125">
        <v>1</v>
      </c>
      <c r="B8" s="80"/>
      <c r="C8" s="80"/>
      <c r="D8" s="81"/>
      <c r="E8" s="80"/>
      <c r="F8" s="121"/>
      <c r="G8" s="80"/>
      <c r="H8" s="81"/>
      <c r="I8" s="80"/>
      <c r="J8" s="115"/>
      <c r="K8" s="115"/>
      <c r="L8" s="80"/>
      <c r="M8" s="124"/>
      <c r="N8" s="122"/>
      <c r="O8" s="123"/>
      <c r="P8" s="136"/>
      <c r="Q8" s="140"/>
      <c r="R8" s="134"/>
    </row>
    <row r="9" spans="1:18" s="109" customFormat="1" x14ac:dyDescent="0.2">
      <c r="A9" s="110"/>
      <c r="B9" s="80"/>
      <c r="C9" s="80"/>
      <c r="D9" s="81"/>
      <c r="E9" s="80"/>
      <c r="F9" s="80"/>
      <c r="G9" s="80"/>
      <c r="H9" s="111"/>
      <c r="I9" s="80"/>
      <c r="J9" s="82"/>
      <c r="K9" s="82"/>
      <c r="L9" s="83"/>
      <c r="M9" s="112"/>
      <c r="N9" s="84"/>
      <c r="O9" s="108"/>
      <c r="P9" s="136"/>
      <c r="Q9" s="138"/>
      <c r="R9" s="139"/>
    </row>
    <row r="10" spans="1:18" s="109" customFormat="1" x14ac:dyDescent="0.2">
      <c r="A10" s="110"/>
      <c r="B10" s="80"/>
      <c r="C10" s="80"/>
      <c r="D10" s="81"/>
      <c r="E10" s="80"/>
      <c r="F10" s="80"/>
      <c r="G10" s="80"/>
      <c r="H10" s="111"/>
      <c r="I10" s="80"/>
      <c r="J10" s="82"/>
      <c r="K10" s="82"/>
      <c r="L10" s="83"/>
      <c r="M10" s="112"/>
      <c r="N10" s="84"/>
      <c r="O10" s="108"/>
      <c r="P10" s="136"/>
      <c r="Q10" s="138"/>
      <c r="R10" s="139"/>
    </row>
    <row r="11" spans="1:18" x14ac:dyDescent="0.2">
      <c r="Q11" s="137"/>
      <c r="R11" s="137"/>
    </row>
    <row r="12" spans="1:18" x14ac:dyDescent="0.2">
      <c r="Q12" s="137"/>
      <c r="R12" s="137"/>
    </row>
    <row r="13" spans="1:18" x14ac:dyDescent="0.2">
      <c r="B13"/>
      <c r="C13"/>
      <c r="D13"/>
      <c r="E13"/>
      <c r="F13"/>
      <c r="G13"/>
      <c r="H13"/>
      <c r="I13"/>
      <c r="J13"/>
      <c r="K13"/>
      <c r="L13"/>
      <c r="M13"/>
      <c r="N13"/>
    </row>
  </sheetData>
  <autoFilter ref="A7:P8" xr:uid="{00000000-0009-0000-0000-000003000000}"/>
  <mergeCells count="3">
    <mergeCell ref="L3:M3"/>
    <mergeCell ref="L4:M4"/>
    <mergeCell ref="L5:M5"/>
  </mergeCells>
  <printOptions horizontalCentered="1"/>
  <pageMargins left="0.45" right="0.45" top="0.75" bottom="0.75" header="0.3" footer="0.3"/>
  <pageSetup paperSize="9" scale="67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AS18"/>
  <sheetViews>
    <sheetView zoomScale="85" zoomScaleNormal="85" zoomScaleSheetLayoutView="100" workbookViewId="0">
      <pane xSplit="4" ySplit="6" topLeftCell="G7" activePane="bottomRight" state="frozenSplit"/>
      <selection pane="topRight" activeCell="D1" sqref="D1"/>
      <selection pane="bottomLeft" activeCell="A11" sqref="A11"/>
      <selection pane="bottomRight" activeCell="A2" sqref="A2"/>
    </sheetView>
  </sheetViews>
  <sheetFormatPr defaultRowHeight="14.25" x14ac:dyDescent="0.2"/>
  <cols>
    <col min="1" max="1" width="4.85546875" style="21" customWidth="1"/>
    <col min="2" max="2" width="18.28515625" style="22" bestFit="1" customWidth="1"/>
    <col min="3" max="3" width="38.5703125" style="21" bestFit="1" customWidth="1"/>
    <col min="4" max="4" width="7.28515625" style="22" customWidth="1"/>
    <col min="5" max="5" width="15.5703125" style="22" customWidth="1"/>
    <col min="6" max="6" width="18.28515625" style="22" bestFit="1" customWidth="1"/>
    <col min="7" max="7" width="18.140625" style="50" bestFit="1" customWidth="1"/>
    <col min="8" max="8" width="98" style="58" customWidth="1"/>
    <col min="9" max="9" width="10.28515625" style="21" bestFit="1" customWidth="1"/>
    <col min="10" max="16384" width="9.140625" style="21"/>
  </cols>
  <sheetData>
    <row r="1" spans="1:45" s="11" customFormat="1" ht="20.25" x14ac:dyDescent="0.3">
      <c r="A1" s="38" t="s">
        <v>18</v>
      </c>
      <c r="C1" s="12"/>
      <c r="D1" s="39"/>
      <c r="E1" s="39"/>
      <c r="F1" s="13"/>
      <c r="G1" s="40"/>
      <c r="H1" s="56"/>
      <c r="I1" s="42"/>
      <c r="J1" s="42"/>
      <c r="K1" s="42"/>
      <c r="L1" s="43"/>
    </row>
    <row r="2" spans="1:45" s="11" customFormat="1" ht="15" x14ac:dyDescent="0.2">
      <c r="A2" s="16" t="s">
        <v>44</v>
      </c>
      <c r="B2" s="16"/>
      <c r="C2" s="16"/>
      <c r="D2" s="16"/>
      <c r="E2" s="16"/>
      <c r="F2" s="18"/>
      <c r="G2" s="44"/>
      <c r="H2" s="57"/>
      <c r="I2" s="18"/>
      <c r="J2" s="42"/>
      <c r="K2" s="42"/>
      <c r="L2" s="43"/>
    </row>
    <row r="3" spans="1:45" x14ac:dyDescent="0.2">
      <c r="F3" s="46" t="s">
        <v>5</v>
      </c>
      <c r="G3" s="25">
        <f>SUM(G7:G18)</f>
        <v>0</v>
      </c>
    </row>
    <row r="4" spans="1:45" x14ac:dyDescent="0.2">
      <c r="F4" s="46" t="s">
        <v>8</v>
      </c>
      <c r="G4" s="25">
        <f>G3*0.1</f>
        <v>0</v>
      </c>
    </row>
    <row r="5" spans="1:45" ht="15.75" x14ac:dyDescent="0.25">
      <c r="F5" s="47" t="s">
        <v>9</v>
      </c>
      <c r="G5" s="26">
        <f>SUM(G3:G4)</f>
        <v>0</v>
      </c>
    </row>
    <row r="6" spans="1:45" s="48" customFormat="1" x14ac:dyDescent="0.2">
      <c r="A6" s="63" t="s">
        <v>11</v>
      </c>
      <c r="B6" s="63" t="s">
        <v>7</v>
      </c>
      <c r="C6" s="63" t="s">
        <v>30</v>
      </c>
      <c r="D6" s="63" t="s">
        <v>6</v>
      </c>
      <c r="E6" s="66" t="s">
        <v>36</v>
      </c>
      <c r="F6" s="63" t="s">
        <v>37</v>
      </c>
      <c r="G6" s="64" t="s">
        <v>31</v>
      </c>
      <c r="H6" s="65" t="s">
        <v>1</v>
      </c>
      <c r="I6" s="66" t="s">
        <v>0</v>
      </c>
    </row>
    <row r="7" spans="1:45" s="49" customFormat="1" x14ac:dyDescent="0.2">
      <c r="A7" s="70">
        <v>1</v>
      </c>
      <c r="B7" s="120"/>
      <c r="C7" s="120"/>
      <c r="D7" s="119"/>
      <c r="E7" s="119"/>
      <c r="F7" s="118"/>
      <c r="G7" s="117"/>
      <c r="H7" s="67"/>
      <c r="I7" s="85"/>
      <c r="J7" s="86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</row>
    <row r="8" spans="1:45" s="49" customFormat="1" ht="15" x14ac:dyDescent="0.2">
      <c r="A8" s="70">
        <v>2</v>
      </c>
      <c r="B8" s="114"/>
      <c r="C8" s="114"/>
      <c r="D8" s="114"/>
      <c r="E8" s="69"/>
      <c r="F8" s="72"/>
      <c r="G8" s="73"/>
      <c r="H8" s="67"/>
      <c r="I8" s="85"/>
      <c r="J8" s="86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</row>
    <row r="9" spans="1:45" s="49" customFormat="1" ht="15" x14ac:dyDescent="0.2">
      <c r="A9" s="70">
        <v>3</v>
      </c>
      <c r="B9" s="114"/>
      <c r="C9" s="114"/>
      <c r="D9" s="114"/>
      <c r="E9" s="69"/>
      <c r="F9" s="72"/>
      <c r="G9" s="73"/>
      <c r="H9" s="67"/>
      <c r="I9" s="85"/>
      <c r="J9" s="86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</row>
    <row r="10" spans="1:45" s="49" customFormat="1" ht="15" x14ac:dyDescent="0.2">
      <c r="A10" s="70">
        <v>4</v>
      </c>
      <c r="B10" s="114"/>
      <c r="C10" s="114"/>
      <c r="D10" s="114"/>
      <c r="E10" s="69"/>
      <c r="F10" s="72"/>
      <c r="G10" s="73"/>
      <c r="H10" s="67"/>
      <c r="I10" s="85"/>
      <c r="J10" s="86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</row>
    <row r="11" spans="1:45" s="49" customFormat="1" ht="15" x14ac:dyDescent="0.2">
      <c r="A11" s="70">
        <v>5</v>
      </c>
      <c r="B11" s="114"/>
      <c r="C11" s="114"/>
      <c r="D11" s="114"/>
      <c r="E11" s="69"/>
      <c r="F11" s="72"/>
      <c r="G11" s="73"/>
      <c r="H11" s="67"/>
      <c r="I11" s="85"/>
      <c r="J11" s="86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</row>
    <row r="12" spans="1:45" s="49" customFormat="1" ht="15" x14ac:dyDescent="0.2">
      <c r="A12" s="70">
        <v>6</v>
      </c>
      <c r="B12" s="114"/>
      <c r="C12" s="114"/>
      <c r="D12" s="114"/>
      <c r="E12" s="69"/>
      <c r="F12" s="72"/>
      <c r="G12" s="73"/>
      <c r="H12" s="67"/>
      <c r="I12" s="85"/>
      <c r="J12" s="86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</row>
    <row r="13" spans="1:45" s="49" customFormat="1" x14ac:dyDescent="0.2">
      <c r="A13" s="70">
        <v>7</v>
      </c>
      <c r="B13" s="116"/>
      <c r="C13" s="116"/>
      <c r="D13" s="116"/>
      <c r="E13" s="116"/>
      <c r="F13" s="116"/>
      <c r="G13" s="116"/>
      <c r="H13" s="116"/>
      <c r="I13" s="85"/>
      <c r="J13" s="86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</row>
    <row r="14" spans="1:45" s="49" customFormat="1" x14ac:dyDescent="0.2">
      <c r="A14" s="70">
        <v>8</v>
      </c>
      <c r="B14" s="68"/>
      <c r="C14" s="68"/>
      <c r="D14" s="70"/>
      <c r="E14" s="69"/>
      <c r="F14" s="72"/>
      <c r="G14" s="73"/>
      <c r="H14" s="67"/>
      <c r="I14" s="85"/>
      <c r="J14" s="86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</row>
    <row r="15" spans="1:45" s="49" customFormat="1" x14ac:dyDescent="0.2">
      <c r="A15" s="70">
        <v>9</v>
      </c>
      <c r="B15" s="68"/>
      <c r="C15" s="68"/>
      <c r="D15" s="69"/>
      <c r="E15" s="69"/>
      <c r="F15" s="72"/>
      <c r="G15" s="73"/>
      <c r="H15" s="67"/>
      <c r="I15" s="85"/>
      <c r="J15" s="86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</row>
    <row r="16" spans="1:45" s="49" customFormat="1" x14ac:dyDescent="0.2">
      <c r="A16" s="70">
        <v>10</v>
      </c>
      <c r="B16" s="68"/>
      <c r="C16" s="68"/>
      <c r="D16" s="70"/>
      <c r="E16" s="69"/>
      <c r="F16" s="72"/>
      <c r="G16" s="73"/>
      <c r="H16" s="67"/>
      <c r="I16" s="85"/>
      <c r="J16" s="86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</row>
    <row r="17" spans="1:45" s="49" customFormat="1" x14ac:dyDescent="0.2">
      <c r="A17" s="70">
        <v>11</v>
      </c>
      <c r="B17" s="68"/>
      <c r="C17" s="68"/>
      <c r="D17" s="69"/>
      <c r="E17" s="69"/>
      <c r="F17" s="72"/>
      <c r="G17" s="73"/>
      <c r="H17" s="67"/>
      <c r="I17" s="85"/>
      <c r="J17" s="86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</row>
    <row r="18" spans="1:45" s="49" customFormat="1" x14ac:dyDescent="0.2">
      <c r="A18" s="70">
        <v>12</v>
      </c>
      <c r="B18" s="68"/>
      <c r="C18" s="68"/>
      <c r="D18" s="70"/>
      <c r="E18" s="69"/>
      <c r="F18" s="72"/>
      <c r="G18" s="73"/>
      <c r="H18" s="67"/>
      <c r="I18" s="85"/>
      <c r="J18" s="86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</row>
  </sheetData>
  <autoFilter ref="A6:AS18" xr:uid="{00000000-0009-0000-0000-000005000000}"/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13"/>
  <sheetViews>
    <sheetView zoomScale="85" zoomScaleNormal="85" zoomScaleSheetLayoutView="100" workbookViewId="0">
      <pane ySplit="7" topLeftCell="A8" activePane="bottomLeft" state="frozenSplit"/>
      <selection pane="bottomLeft" activeCell="A2" sqref="A2"/>
    </sheetView>
  </sheetViews>
  <sheetFormatPr defaultRowHeight="12.75" x14ac:dyDescent="0.2"/>
  <cols>
    <col min="1" max="1" width="5.42578125" style="9" customWidth="1"/>
    <col min="2" max="2" width="10.28515625" style="9" bestFit="1" customWidth="1"/>
    <col min="3" max="3" width="20.28515625" style="9" bestFit="1" customWidth="1"/>
    <col min="4" max="4" width="9.5703125" style="9" customWidth="1"/>
    <col min="5" max="5" width="11.140625" style="9" bestFit="1" customWidth="1"/>
    <col min="6" max="6" width="16" style="9" bestFit="1" customWidth="1"/>
    <col min="7" max="7" width="97.5703125" style="9" bestFit="1" customWidth="1"/>
    <col min="8" max="16384" width="9.140625" style="9"/>
  </cols>
  <sheetData>
    <row r="1" spans="1:7" ht="20.25" x14ac:dyDescent="0.3">
      <c r="A1" s="38" t="s">
        <v>33</v>
      </c>
      <c r="B1" s="11"/>
      <c r="C1" s="51"/>
      <c r="D1" s="13"/>
      <c r="E1" s="14"/>
      <c r="F1" s="15"/>
      <c r="G1" s="41"/>
    </row>
    <row r="2" spans="1:7" ht="15" x14ac:dyDescent="0.2">
      <c r="A2" s="16" t="s">
        <v>44</v>
      </c>
      <c r="B2" s="11"/>
      <c r="C2" s="16"/>
      <c r="D2" s="18"/>
      <c r="E2" s="19"/>
      <c r="F2" s="20"/>
      <c r="G2" s="45"/>
    </row>
    <row r="3" spans="1:7" ht="14.25" x14ac:dyDescent="0.2">
      <c r="A3" s="22"/>
      <c r="B3" s="23"/>
      <c r="C3" s="24"/>
      <c r="D3" s="52"/>
      <c r="E3" s="52"/>
      <c r="F3" s="53"/>
      <c r="G3" s="24"/>
    </row>
    <row r="4" spans="1:7" ht="14.25" x14ac:dyDescent="0.2">
      <c r="A4" s="22"/>
      <c r="B4" s="23"/>
      <c r="C4" s="24"/>
      <c r="D4" s="52"/>
      <c r="E4" s="52"/>
      <c r="F4" s="53"/>
      <c r="G4" s="24"/>
    </row>
    <row r="5" spans="1:7" ht="15.75" x14ac:dyDescent="0.25">
      <c r="A5" s="22"/>
      <c r="B5" s="23"/>
      <c r="C5" s="24"/>
      <c r="D5" s="157" t="s">
        <v>15</v>
      </c>
      <c r="E5" s="157"/>
      <c r="F5" s="26">
        <f>SUM(F8:F11)</f>
        <v>0</v>
      </c>
      <c r="G5" s="24"/>
    </row>
    <row r="6" spans="1:7" ht="15" hidden="1" x14ac:dyDescent="0.25">
      <c r="A6" s="28"/>
      <c r="B6" s="29"/>
      <c r="C6" s="30"/>
      <c r="D6" s="31" t="s">
        <v>10</v>
      </c>
      <c r="E6" s="32"/>
      <c r="F6" s="33">
        <v>1.345</v>
      </c>
      <c r="G6" s="30"/>
    </row>
    <row r="7" spans="1:7" ht="14.25" x14ac:dyDescent="0.2">
      <c r="A7" s="34" t="s">
        <v>11</v>
      </c>
      <c r="B7" s="34" t="s">
        <v>0</v>
      </c>
      <c r="C7" s="8" t="s">
        <v>32</v>
      </c>
      <c r="D7" s="34" t="s">
        <v>6</v>
      </c>
      <c r="E7" s="54" t="s">
        <v>16</v>
      </c>
      <c r="F7" s="55" t="s">
        <v>17</v>
      </c>
      <c r="G7" s="34" t="s">
        <v>1</v>
      </c>
    </row>
    <row r="8" spans="1:7" s="62" customFormat="1" ht="15" x14ac:dyDescent="0.2">
      <c r="A8" s="61">
        <v>1</v>
      </c>
      <c r="B8" s="128"/>
      <c r="C8" s="129"/>
      <c r="D8" s="132"/>
      <c r="E8" s="130"/>
      <c r="F8" s="131"/>
      <c r="G8" s="129"/>
    </row>
    <row r="9" spans="1:7" s="62" customFormat="1" ht="15" x14ac:dyDescent="0.2">
      <c r="A9" s="61">
        <v>2</v>
      </c>
      <c r="B9" s="128"/>
      <c r="C9" s="78"/>
      <c r="D9" s="132"/>
      <c r="E9" s="130"/>
      <c r="F9" s="131"/>
      <c r="G9" s="127"/>
    </row>
    <row r="10" spans="1:7" s="62" customFormat="1" ht="15" x14ac:dyDescent="0.2">
      <c r="A10" s="61">
        <v>3</v>
      </c>
      <c r="B10" s="128"/>
      <c r="C10" s="78"/>
      <c r="D10" s="132"/>
      <c r="E10" s="130"/>
      <c r="F10" s="131"/>
      <c r="G10" s="127"/>
    </row>
    <row r="11" spans="1:7" s="62" customFormat="1" ht="15" x14ac:dyDescent="0.2">
      <c r="A11" s="61">
        <v>4</v>
      </c>
      <c r="B11" s="128"/>
      <c r="C11" s="129"/>
      <c r="D11" s="132"/>
      <c r="E11" s="130"/>
      <c r="F11" s="131"/>
      <c r="G11" s="127"/>
    </row>
    <row r="13" spans="1:7" ht="15.75" x14ac:dyDescent="0.25">
      <c r="C13" s="71"/>
      <c r="G13" s="126"/>
    </row>
  </sheetData>
  <mergeCells count="1">
    <mergeCell ref="D5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4F680A-1157-4CA4-A825-54643AB50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AAF88-947C-48AC-9C19-50456F812A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B1D844-9458-47D7-A162-9B4E598E624C}">
  <ds:schemaRefs>
    <ds:schemaRef ds:uri="http://schemas.microsoft.com/office/2006/metadata/properties"/>
    <ds:schemaRef ds:uri="http://schemas.openxmlformats.org/package/2006/metadata/core-properties"/>
    <ds:schemaRef ds:uri="aea9ea73-34d9-45e8-acbb-0ab804ccd4f6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5ca6415a-0c97-4c39-b3bb-ffce26572dde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Summary</vt:lpstr>
      <vt:lpstr>Instrument</vt:lpstr>
      <vt:lpstr>PCBA</vt:lpstr>
      <vt:lpstr>Misc</vt:lpstr>
      <vt:lpstr>Others</vt:lpstr>
      <vt:lpstr>Instrument!Print_Area</vt:lpstr>
      <vt:lpstr>Misc!Print_Area</vt:lpstr>
      <vt:lpstr>PCBA!Print_Area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2019-08-29T06:01:27Z</cp:lastPrinted>
  <dcterms:created xsi:type="dcterms:W3CDTF">2012-12-19T08:34:14Z</dcterms:created>
  <dcterms:modified xsi:type="dcterms:W3CDTF">2020-06-30T03:08:51Z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