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Master List\"/>
    </mc:Choice>
  </mc:AlternateContent>
  <xr:revisionPtr revIDLastSave="18" documentId="13_ncr:1_{8B353A1E-7E3F-4528-A13F-0C37291387ED}" xr6:coauthVersionLast="44" xr6:coauthVersionMax="45" xr10:uidLastSave="{FA101FB0-F727-4DF8-A49F-C30EF2314B64}"/>
  <bookViews>
    <workbookView xWindow="-120" yWindow="-120" windowWidth="20730" windowHeight="11160" tabRatio="867" xr2:uid="{00000000-000D-0000-FFFF-FFFF00000000}"/>
  </bookViews>
  <sheets>
    <sheet name="Cover Page" sheetId="5" r:id="rId1"/>
    <sheet name="GTS 1-Batam" sheetId="1" r:id="rId2"/>
    <sheet name="GTS 2-Batam" sheetId="2" r:id="rId3"/>
    <sheet name="GTS-Flex Senai" sheetId="3" r:id="rId4"/>
    <sheet name="GTS 1-GES Venture" sheetId="6" r:id="rId5"/>
    <sheet name="GTS 2- GES Venture" sheetId="7" r:id="rId6"/>
  </sheets>
  <definedNames>
    <definedName name="_xlnm._FilterDatabase" localSheetId="1" hidden="1">'GTS 1-Batam'!$A$1:$C$1</definedName>
    <definedName name="_xlnm._FilterDatabase" localSheetId="4" hidden="1">'GTS 1-GES Venture'!$A$1:$H$2</definedName>
    <definedName name="_xlnm._FilterDatabase" localSheetId="2" hidden="1">'GTS 2-Batam'!$A$1:$D$1</definedName>
    <definedName name="_xlnm._FilterDatabase" localSheetId="3" hidden="1">'GTS-Flex Senai'!$A$2:$H$2</definedName>
    <definedName name="_xlnm.Print_Area" localSheetId="1">'GTS 1-Batam'!#REF!</definedName>
    <definedName name="_xlnm.Print_Area" localSheetId="2">'GTS 2-Batam'!$A$1:$C$17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2" i="7" l="1"/>
  <c r="H31" i="7"/>
  <c r="H32" i="7" s="1"/>
  <c r="G31" i="7"/>
  <c r="G31" i="6"/>
  <c r="G32" i="6" s="1"/>
  <c r="I17" i="3"/>
  <c r="I18" i="3" s="1"/>
  <c r="H17" i="3"/>
  <c r="H18" i="3" s="1"/>
  <c r="D19" i="2"/>
  <c r="D20" i="2" s="1"/>
  <c r="D21" i="5" l="1"/>
  <c r="D22" i="5" s="1"/>
  <c r="H29" i="7"/>
  <c r="H27" i="7"/>
  <c r="H23" i="7"/>
  <c r="H25" i="7"/>
  <c r="H21" i="7"/>
  <c r="H19" i="7"/>
  <c r="H17" i="7"/>
  <c r="H15" i="7"/>
  <c r="H5" i="7"/>
  <c r="H7" i="7"/>
  <c r="H9" i="7"/>
  <c r="H11" i="7"/>
  <c r="H13" i="7"/>
  <c r="H3" i="7"/>
  <c r="H29" i="6"/>
  <c r="H27" i="6"/>
  <c r="H25" i="6"/>
  <c r="H23" i="6"/>
  <c r="H21" i="6"/>
  <c r="H19" i="6"/>
  <c r="H17" i="6"/>
  <c r="H15" i="6"/>
  <c r="H5" i="6"/>
  <c r="H7" i="6"/>
  <c r="H9" i="6"/>
  <c r="H11" i="6"/>
  <c r="H13" i="6"/>
  <c r="H3" i="6"/>
  <c r="I15" i="3"/>
  <c r="I16" i="3"/>
  <c r="I14" i="3"/>
  <c r="I13" i="3"/>
  <c r="I12" i="3"/>
  <c r="I11" i="3"/>
  <c r="I10" i="3"/>
  <c r="I9" i="3"/>
  <c r="I4" i="3"/>
  <c r="I5" i="3"/>
  <c r="I6" i="3"/>
  <c r="I7" i="3"/>
  <c r="I8" i="3"/>
  <c r="I3" i="3"/>
  <c r="E18" i="2"/>
  <c r="E13" i="2"/>
  <c r="E14" i="2"/>
  <c r="E15" i="2"/>
  <c r="E16" i="2"/>
  <c r="E17" i="2"/>
  <c r="E12" i="2"/>
  <c r="E11" i="2"/>
  <c r="E10" i="2"/>
  <c r="E9" i="2"/>
  <c r="E6" i="2"/>
  <c r="E7" i="2"/>
  <c r="E8" i="2"/>
  <c r="E5" i="2"/>
  <c r="E4" i="2"/>
  <c r="E3" i="2"/>
  <c r="E2" i="2"/>
  <c r="E19" i="2" s="1"/>
  <c r="E20" i="2" s="1"/>
  <c r="E18" i="1"/>
  <c r="E17" i="1"/>
  <c r="E16" i="1"/>
  <c r="E15" i="1"/>
  <c r="E14" i="1"/>
  <c r="E11" i="1"/>
  <c r="E12" i="1"/>
  <c r="E13" i="1"/>
  <c r="E10" i="1"/>
  <c r="E9" i="1"/>
  <c r="E8" i="1"/>
  <c r="E3" i="1"/>
  <c r="E4" i="1"/>
  <c r="E5" i="1"/>
  <c r="E6" i="1"/>
  <c r="E7" i="1"/>
  <c r="E2" i="1"/>
  <c r="C21" i="5"/>
  <c r="C22" i="5" s="1"/>
  <c r="D19" i="1"/>
  <c r="D20" i="1" s="1"/>
  <c r="H31" i="6" l="1"/>
  <c r="H32" i="6" s="1"/>
  <c r="E19" i="1"/>
  <c r="E20" i="1" s="1"/>
</calcChain>
</file>

<file path=xl/sharedStrings.xml><?xml version="1.0" encoding="utf-8"?>
<sst xmlns="http://schemas.openxmlformats.org/spreadsheetml/2006/main" count="481" uniqueCount="224">
  <si>
    <t>Description</t>
  </si>
  <si>
    <t>Brand</t>
  </si>
  <si>
    <t>Model</t>
  </si>
  <si>
    <t>Programmable DC Power supply</t>
  </si>
  <si>
    <t>TDK Lambda</t>
  </si>
  <si>
    <t xml:space="preserve">GENH30-25 </t>
  </si>
  <si>
    <t>NO</t>
  </si>
  <si>
    <t>GENH60-12.5</t>
  </si>
  <si>
    <t>6½ DIGITAL MULTIMETER</t>
  </si>
  <si>
    <t>Agilent Tech</t>
  </si>
  <si>
    <t xml:space="preserve"> 34411A</t>
  </si>
  <si>
    <t>20MHZ FUNCTION.ARBITRARY WAVEFORM GENERATOR</t>
  </si>
  <si>
    <t>33220A</t>
  </si>
  <si>
    <t>CHROMA</t>
  </si>
  <si>
    <t xml:space="preserve">DC ELECTRONIC LOAD MODULE 0-60 A, 80 V, 300 W </t>
  </si>
  <si>
    <t xml:space="preserve"> 63103</t>
  </si>
  <si>
    <t xml:space="preserve"> 4 CH 500MHz OSCILLOSCOPE</t>
  </si>
  <si>
    <t>TEKTRONIX</t>
  </si>
  <si>
    <t>TDS3054C</t>
  </si>
  <si>
    <t>NI [ M series ]  MULTIFUNCTION DAQ  Device</t>
  </si>
  <si>
    <t>National Instruments</t>
  </si>
  <si>
    <t>PXI-6229</t>
  </si>
  <si>
    <t>NI  Programmable DC Power supply</t>
  </si>
  <si>
    <t>PXI-4130</t>
  </si>
  <si>
    <t>PXI PROGRAMMABLE RESISTOR MODULE</t>
  </si>
  <si>
    <t xml:space="preserve">GEOTEST  </t>
  </si>
  <si>
    <t>GX 1164-01</t>
  </si>
  <si>
    <t>GENH60-12.5-LAN-U</t>
  </si>
  <si>
    <t>Agilent 61/2 Digit Multimeter</t>
  </si>
  <si>
    <t xml:space="preserve">Agilent </t>
  </si>
  <si>
    <t>34411A</t>
  </si>
  <si>
    <t>20MHz Function Arbitrary Waveform Generator</t>
  </si>
  <si>
    <t>Agilent Technologies</t>
  </si>
  <si>
    <t xml:space="preserve">Chroma </t>
  </si>
  <si>
    <t>DC Electronic Load 6A/60A/80V 300W</t>
  </si>
  <si>
    <t>63103A</t>
  </si>
  <si>
    <t>NI  Programmable DC Power supply Power SMU</t>
  </si>
  <si>
    <t>Waters (PCBA) Calibration Master List</t>
  </si>
  <si>
    <t>LOCATION</t>
  </si>
  <si>
    <t>EQUIPMENT ID</t>
  </si>
  <si>
    <t>EQUIPMENT NAME</t>
  </si>
  <si>
    <t>MANUFACTURER</t>
  </si>
  <si>
    <t>MODEL</t>
  </si>
  <si>
    <t>Qty</t>
  </si>
  <si>
    <t>WATERS 
(GTS TESTER)</t>
  </si>
  <si>
    <t>S0206</t>
  </si>
  <si>
    <t>DC POWER SUPPLY</t>
  </si>
  <si>
    <t>TDK-Lambda</t>
  </si>
  <si>
    <t>GENH30-25</t>
  </si>
  <si>
    <t>S0207</t>
  </si>
  <si>
    <t>S0208</t>
  </si>
  <si>
    <t>S0209</t>
  </si>
  <si>
    <t>S0210</t>
  </si>
  <si>
    <t>S0211</t>
  </si>
  <si>
    <t>S0205</t>
  </si>
  <si>
    <t xml:space="preserve">DC ELECTRONIC LOAD </t>
  </si>
  <si>
    <t xml:space="preserve">CHROMA </t>
  </si>
  <si>
    <t>S0204</t>
  </si>
  <si>
    <t>6 1/2 DIGITAL MULTIMETER</t>
  </si>
  <si>
    <t>AGILENT</t>
  </si>
  <si>
    <t>S0203</t>
  </si>
  <si>
    <t>20 MHZ FUNCTION/ARBITRARY 
WAVEFORM GENERATOR</t>
  </si>
  <si>
    <t xml:space="preserve">AGILENT </t>
  </si>
  <si>
    <t>S0202</t>
  </si>
  <si>
    <t>DIGITAL PHOSPOR OSCILLOSCOPE</t>
  </si>
  <si>
    <t xml:space="preserve"> TDS 3054C</t>
  </si>
  <si>
    <t>S0748</t>
  </si>
  <si>
    <t>Prog Resistor</t>
  </si>
  <si>
    <t xml:space="preserve">Marvin Test Solution  </t>
  </si>
  <si>
    <t>GX1164</t>
  </si>
  <si>
    <t>National Instrument</t>
  </si>
  <si>
    <t>S0200</t>
  </si>
  <si>
    <t>Multifunction DAQ</t>
  </si>
  <si>
    <t xml:space="preserve"> NI PXI-6229</t>
  </si>
  <si>
    <t>S0201</t>
  </si>
  <si>
    <t>S0199</t>
  </si>
  <si>
    <t>Power SMU</t>
  </si>
  <si>
    <t xml:space="preserve"> NI PXI-4130</t>
  </si>
  <si>
    <t>WATERS </t>
  </si>
  <si>
    <t>(GTSTESTER)</t>
  </si>
  <si>
    <t>PWAT-16GC0008</t>
  </si>
  <si>
    <t>DC Power Supply</t>
  </si>
  <si>
    <t>PWAT-16GC0009</t>
  </si>
  <si>
    <t>PWAT-16GC0010</t>
  </si>
  <si>
    <t>PWAT-16GC0011</t>
  </si>
  <si>
    <t>PWAT-16GC0012</t>
  </si>
  <si>
    <t>PWAT-16GC0013</t>
  </si>
  <si>
    <t>PWAT-16GC0021</t>
  </si>
  <si>
    <t>Digital Phosphor Oscilloscope</t>
  </si>
  <si>
    <t>Tektronix</t>
  </si>
  <si>
    <t>PWAT-16GC0022</t>
  </si>
  <si>
    <t>Electronic Load Plug-In Module / Control Mainframe</t>
  </si>
  <si>
    <t>Chroma</t>
  </si>
  <si>
    <t>63103/6314</t>
  </si>
  <si>
    <t>PWAT-16GC0023</t>
  </si>
  <si>
    <t>Function/Arbitrary Waveform Generator</t>
  </si>
  <si>
    <t>Agilent</t>
  </si>
  <si>
    <t>PWAT-16GC0030</t>
  </si>
  <si>
    <t>M Series Multifunction DAQ</t>
  </si>
  <si>
    <t>PXI6229</t>
  </si>
  <si>
    <t>PWAT-16GC0031</t>
  </si>
  <si>
    <t>PWAT-16GC0033</t>
  </si>
  <si>
    <t>Multimeter</t>
  </si>
  <si>
    <t>PWAT-16GC0036</t>
  </si>
  <si>
    <t>POWER SMU</t>
  </si>
  <si>
    <t>NATIONAL INSTRUMENTS</t>
  </si>
  <si>
    <t>PXI4130</t>
  </si>
  <si>
    <t>PWAT-16GC0037</t>
  </si>
  <si>
    <t>Prog. Resistance Card</t>
  </si>
  <si>
    <t>Geotest</t>
  </si>
  <si>
    <t>GX1164-01</t>
  </si>
  <si>
    <t>PRICE</t>
  </si>
  <si>
    <t xml:space="preserve">Customer Name:  Waters Pacific Pte Ltd </t>
  </si>
  <si>
    <t>Calibration Vendor:  Micro Precision Calibration Pte Ltd</t>
  </si>
  <si>
    <t xml:space="preserve">Address:     1 Science Park Road  #02-08 The Capricorn </t>
  </si>
  <si>
    <t>Address:     Block 5008 Ang Mo Kio Avenue 5</t>
  </si>
  <si>
    <t xml:space="preserve">                       Singapore Science Park II Singapore 117528</t>
  </si>
  <si>
    <t xml:space="preserve">                       #07-02/03 TechPlace II  Singapore 569874</t>
  </si>
  <si>
    <t>Contact Name: Luo HuaZhen</t>
  </si>
  <si>
    <t>Contact Name: Zheng JianJuan</t>
  </si>
  <si>
    <t xml:space="preserve">Contact Number : (65) 6593 7044 </t>
  </si>
  <si>
    <t>Contact Number : (65) 6748 4384</t>
  </si>
  <si>
    <t>Email: HuaZhen_Luo@waters.com</t>
  </si>
  <si>
    <t>Email: jian.juan@microprecision.com</t>
  </si>
  <si>
    <t xml:space="preserve">Waters Pacific Pte Ltd </t>
  </si>
  <si>
    <t xml:space="preserve">Quoted Price </t>
  </si>
  <si>
    <t>Notes Calibration Notes</t>
  </si>
  <si>
    <t>Calibration Notes</t>
  </si>
  <si>
    <t>Payment Terms:</t>
  </si>
  <si>
    <t>PO is required before</t>
  </si>
  <si>
    <t>*Calibration Location:</t>
  </si>
  <si>
    <t>items will be process and calibrated.</t>
  </si>
  <si>
    <t>Calibrated at Customer Site/ MPC</t>
  </si>
  <si>
    <t>PO and Payment should be addressed to:</t>
  </si>
  <si>
    <t>*Calibration Schedule:</t>
  </si>
  <si>
    <t>Micro Precision Calibration Pte Ltd</t>
  </si>
  <si>
    <t>To be determined</t>
  </si>
  <si>
    <t>Co. Registration No.: 201101243R</t>
  </si>
  <si>
    <t>*Turnaround time</t>
  </si>
  <si>
    <r>
      <t>Block 5008</t>
    </r>
    <r>
      <rPr>
        <i/>
        <sz val="10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Ang Mo Kio Avenue 5 #07-02/03 TechPlace II, Singapore 569874</t>
    </r>
  </si>
  <si>
    <t>5-7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</si>
  <si>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</si>
  <si>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</si>
  <si>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</si>
  <si>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</si>
  <si>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</si>
  <si>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</si>
  <si>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</si>
  <si>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</si>
  <si>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</si>
  <si>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</si>
  <si>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</si>
  <si>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</si>
  <si>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</si>
  <si>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</si>
  <si>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</si>
  <si>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A/C with Bank Branch : 001</t>
  </si>
  <si>
    <t>Country Name : Singapore</t>
  </si>
  <si>
    <t>Bank Address : 6 Battery Rd, Singapore 049909</t>
  </si>
  <si>
    <t>MPC would like to request the opportunity to quote repair of these</t>
  </si>
  <si>
    <t>Swift Code : SCBLSGSG</t>
  </si>
  <si>
    <t>Quotation Validity:</t>
  </si>
  <si>
    <t>Quote Validity 30 Days from Quote Date</t>
  </si>
  <si>
    <t>Limited Liability:</t>
  </si>
  <si>
    <t>MPC liability here-under shall be limited to the repair, restoration, or</t>
  </si>
  <si>
    <t>Onsite Service Notes (When Applicable):</t>
  </si>
  <si>
    <t>- Item On Site Fee (Includes all Travel, Lodging, and Transport of our</t>
  </si>
  <si>
    <t>by MPC upon pickup and/or serviced at the Customers facility.</t>
  </si>
  <si>
    <t>Standards to do the job)</t>
  </si>
  <si>
    <t>Customer to Provide Suitable Calibration Area that meets our Environmental</t>
  </si>
  <si>
    <t>Requirements to do the job</t>
  </si>
  <si>
    <t xml:space="preserve">Customer Should Schedule the availability of their Equipment for Calibration </t>
  </si>
  <si>
    <t>as to not cause Delay</t>
  </si>
  <si>
    <t>Calibration Total (USD) for GTS 1 -Batam</t>
  </si>
  <si>
    <t>Calibration Total (USD) for GTS 2 -Batam</t>
  </si>
  <si>
    <t xml:space="preserve">Calibration Total (USD) for GTS Flex Senai </t>
  </si>
  <si>
    <t>Calibration Total (USD) for GTS 1- GES Venture</t>
  </si>
  <si>
    <t>Calibration Total (USD) for GTS 2 -GES Venture</t>
  </si>
  <si>
    <t>PWAT-18GC0049</t>
  </si>
  <si>
    <t>(GTS TESTER)</t>
  </si>
  <si>
    <t>PWAT-18GC0050</t>
  </si>
  <si>
    <t>PWAT-18GC0051</t>
  </si>
  <si>
    <t>PWAT-18GC0052</t>
  </si>
  <si>
    <t>PWAT-18GC0053</t>
  </si>
  <si>
    <t>PWAT-18GC0054</t>
  </si>
  <si>
    <t>PWAT-18GC0059</t>
  </si>
  <si>
    <t>PWAT-18GC0060</t>
  </si>
  <si>
    <t>20 MHZ FUNCTION/ARBITRARY </t>
  </si>
  <si>
    <t>WAVEFORM GENERATOR</t>
  </si>
  <si>
    <t>PWAT-18GC0061</t>
  </si>
  <si>
    <t>TDS 3054C</t>
  </si>
  <si>
    <t>PWAT-18GC0063</t>
  </si>
  <si>
    <t>NI PXI-6229</t>
  </si>
  <si>
    <t>PWAT-18GC0064</t>
  </si>
  <si>
    <t>PWAT-18GC0065</t>
  </si>
  <si>
    <t>NI PXI-4130</t>
  </si>
  <si>
    <t>PWAT-18GC0055</t>
  </si>
  <si>
    <t>DC ELECTRONIC LOAD</t>
  </si>
  <si>
    <t>Price</t>
  </si>
  <si>
    <t xml:space="preserve">Discount </t>
  </si>
  <si>
    <t>Discount</t>
  </si>
  <si>
    <t xml:space="preserve">Price </t>
  </si>
  <si>
    <t>On site cost   Batam ( USD)</t>
  </si>
  <si>
    <t>On site cost  Flex Senai  ( USD)</t>
  </si>
  <si>
    <t>Remark: On site Batam cost include ( Visa, ferry, transportation in SG and Batam, hotel )</t>
  </si>
  <si>
    <t>Discount Quoted Price 6%</t>
  </si>
  <si>
    <t xml:space="preserve">                   On site Flex Senai cost include ( transportation in SG and Malaysia  )</t>
  </si>
  <si>
    <t xml:space="preserve">                   MP On site Batam/ Flex Senai , Vendor's standards logistic hanlde by customer's CM  </t>
  </si>
  <si>
    <t xml:space="preserve">* Cal interval 2 years price divide by 2 </t>
  </si>
  <si>
    <r>
      <t>Block 5008</t>
    </r>
    <r>
      <rPr>
        <i/>
        <sz val="9"/>
        <color rgb="FF000000"/>
        <rFont val="Arial"/>
        <family val="2"/>
      </rPr>
      <t> </t>
    </r>
    <r>
      <rPr>
        <sz val="9"/>
        <color rgb="FF000000"/>
        <rFont val="Arial"/>
        <family val="2"/>
      </rPr>
      <t>Ang Mo Kio Avenue 5 #07-02/03 TechPlace II, Singapore 569874</t>
    </r>
  </si>
  <si>
    <t xml:space="preserve">otherwise requested by customer. </t>
  </si>
  <si>
    <t xml:space="preserve">Total cost exclude GST ( USD) </t>
  </si>
  <si>
    <t xml:space="preserve">Total cost include 7% GST ( USD) </t>
  </si>
  <si>
    <t>Total cost
exclude GST</t>
  </si>
  <si>
    <t xml:space="preserve">Total cost
include 7% GST </t>
  </si>
  <si>
    <t>instruments at a local MPC repair center</t>
  </si>
  <si>
    <t xml:space="preserve">- In event, the items were found defective due to mishandling </t>
  </si>
  <si>
    <t xml:space="preserve">during the service after joint investigation, MPC will take </t>
  </si>
  <si>
    <t>responsibility to re-calibrate or repair it with no additional</t>
  </si>
  <si>
    <t xml:space="preserve">charge. </t>
  </si>
  <si>
    <t xml:space="preserve">replacement of equipment items to the required calibration condition </t>
  </si>
  <si>
    <t>or better in which they were received.</t>
  </si>
  <si>
    <t>Calibration Due Date</t>
  </si>
  <si>
    <t>Cal Due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</si>
</sst>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_)"/>
    <numFmt numFmtId="165" formatCode="General_)"/>
    <numFmt numFmtId="166" formatCode="[$-409]d\-mmm\-yy;@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b/>
      <sz val="10"/>
      <color rgb="FF22222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rgb="FF222222"/>
      <name val="Times New Roman"/>
      <family val="1"/>
    </font>
    <font>
      <sz val="9"/>
      <color rgb="FF222222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9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9" fillId="22" borderId="11" applyNumberFormat="0" applyAlignment="0" applyProtection="0"/>
    <xf numFmtId="0" fontId="9" fillId="22" borderId="11" applyNumberFormat="0" applyAlignment="0" applyProtection="0"/>
    <xf numFmtId="0" fontId="9" fillId="22" borderId="11" applyNumberFormat="0" applyAlignment="0" applyProtection="0"/>
    <xf numFmtId="0" fontId="10" fillId="0" borderId="0"/>
    <xf numFmtId="0" fontId="10" fillId="0" borderId="12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0" fontId="13" fillId="24" borderId="1" applyNumberFormat="0" applyBorder="0" applyAlignment="0" applyProtection="0"/>
    <xf numFmtId="10" fontId="13" fillId="24" borderId="1" applyNumberFormat="0" applyBorder="0" applyAlignment="0" applyProtection="0"/>
    <xf numFmtId="10" fontId="13" fillId="25" borderId="1" applyNumberFormat="0" applyBorder="0" applyAlignment="0" applyProtection="0"/>
    <xf numFmtId="10" fontId="13" fillId="25" borderId="1" applyNumberFormat="0" applyBorder="0" applyAlignment="0" applyProtection="0"/>
    <xf numFmtId="10" fontId="13" fillId="25" borderId="1" applyNumberFormat="0" applyBorder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9" fillId="26" borderId="12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164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8" borderId="17" applyNumberFormat="0" applyFont="0" applyAlignment="0" applyProtection="0"/>
    <xf numFmtId="0" fontId="5" fillId="28" borderId="17" applyNumberFormat="0" applyFont="0" applyAlignment="0" applyProtection="0"/>
    <xf numFmtId="0" fontId="5" fillId="28" borderId="17" applyNumberFormat="0" applyFont="0" applyAlignment="0" applyProtection="0"/>
    <xf numFmtId="0" fontId="23" fillId="21" borderId="18" applyNumberFormat="0" applyAlignment="0" applyProtection="0"/>
    <xf numFmtId="0" fontId="23" fillId="21" borderId="18" applyNumberFormat="0" applyAlignment="0" applyProtection="0"/>
    <xf numFmtId="0" fontId="23" fillId="21" borderId="18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10" fillId="0" borderId="0"/>
    <xf numFmtId="4" fontId="13" fillId="15" borderId="19" applyNumberFormat="0" applyProtection="0">
      <alignment horizontal="left" vertical="center" indent="1"/>
    </xf>
    <xf numFmtId="0" fontId="24" fillId="0" borderId="0"/>
    <xf numFmtId="0" fontId="10" fillId="0" borderId="12"/>
    <xf numFmtId="0" fontId="25" fillId="29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" fillId="0" borderId="21"/>
    <xf numFmtId="0" fontId="19" fillId="0" borderId="12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32" fillId="0" borderId="0"/>
    <xf numFmtId="0" fontId="42" fillId="0" borderId="0"/>
  </cellStyleXfs>
  <cellXfs count="190">
    <xf numFmtId="0" fontId="0" fillId="0" borderId="0" xfId="0"/>
    <xf numFmtId="49" fontId="4" fillId="0" borderId="2" xfId="4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/>
    </xf>
    <xf numFmtId="0" fontId="4" fillId="0" borderId="2" xfId="3" applyFont="1" applyFill="1" applyBorder="1"/>
    <xf numFmtId="0" fontId="4" fillId="0" borderId="1" xfId="3" applyFont="1" applyFill="1" applyBorder="1" applyAlignment="1">
      <alignment horizontal="left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2" fillId="0" borderId="0" xfId="2" applyNumberForma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4" fillId="0" borderId="2" xfId="4" applyNumberFormat="1" applyFont="1" applyFill="1" applyBorder="1" applyAlignment="1">
      <alignment horizontal="left" vertical="center"/>
    </xf>
    <xf numFmtId="0" fontId="34" fillId="32" borderId="1" xfId="0" applyFont="1" applyFill="1" applyBorder="1"/>
    <xf numFmtId="0" fontId="34" fillId="33" borderId="33" xfId="0" applyFont="1" applyFill="1" applyBorder="1"/>
    <xf numFmtId="0" fontId="2" fillId="33" borderId="9" xfId="0" applyFont="1" applyFill="1" applyBorder="1"/>
    <xf numFmtId="44" fontId="34" fillId="33" borderId="9" xfId="0" applyNumberFormat="1" applyFont="1" applyFill="1" applyBorder="1"/>
    <xf numFmtId="0" fontId="34" fillId="0" borderId="0" xfId="0" applyFont="1"/>
    <xf numFmtId="0" fontId="35" fillId="0" borderId="0" xfId="0" applyFont="1"/>
    <xf numFmtId="0" fontId="30" fillId="0" borderId="0" xfId="0" applyFont="1"/>
    <xf numFmtId="44" fontId="34" fillId="0" borderId="0" xfId="1" applyFont="1"/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 vertical="center"/>
    </xf>
    <xf numFmtId="44" fontId="35" fillId="0" borderId="0" xfId="0" applyNumberFormat="1" applyFont="1"/>
    <xf numFmtId="0" fontId="38" fillId="0" borderId="0" xfId="0" applyFont="1" applyAlignment="1">
      <alignment horizontal="left"/>
    </xf>
    <xf numFmtId="44" fontId="39" fillId="0" borderId="0" xfId="0" applyNumberFormat="1" applyFont="1"/>
    <xf numFmtId="44" fontId="38" fillId="0" borderId="0" xfId="0" applyNumberFormat="1" applyFont="1"/>
    <xf numFmtId="0" fontId="39" fillId="0" borderId="0" xfId="0" applyFont="1"/>
    <xf numFmtId="0" fontId="35" fillId="0" borderId="0" xfId="0" applyFont="1" applyAlignment="1">
      <alignment horizontal="right"/>
    </xf>
    <xf numFmtId="0" fontId="17" fillId="0" borderId="0" xfId="112" applyAlignment="1" applyProtection="1"/>
    <xf numFmtId="0" fontId="34" fillId="33" borderId="0" xfId="0" applyFont="1" applyFill="1"/>
    <xf numFmtId="0" fontId="39" fillId="33" borderId="0" xfId="0" applyFont="1" applyFill="1"/>
    <xf numFmtId="44" fontId="34" fillId="33" borderId="0" xfId="0" applyNumberFormat="1" applyFont="1" applyFill="1"/>
    <xf numFmtId="0" fontId="40" fillId="0" borderId="1" xfId="0" quotePrefix="1" applyFont="1" applyBorder="1" applyAlignment="1">
      <alignment vertic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/>
    <xf numFmtId="44" fontId="29" fillId="0" borderId="1" xfId="1" applyFont="1" applyBorder="1" applyAlignment="1">
      <alignment horizontal="center" vertical="top"/>
    </xf>
    <xf numFmtId="44" fontId="29" fillId="0" borderId="1" xfId="1" applyFont="1" applyBorder="1"/>
    <xf numFmtId="0" fontId="31" fillId="30" borderId="1" xfId="0" applyFont="1" applyFill="1" applyBorder="1"/>
    <xf numFmtId="44" fontId="31" fillId="30" borderId="1" xfId="1" applyFont="1" applyFill="1" applyBorder="1"/>
    <xf numFmtId="0" fontId="35" fillId="0" borderId="0" xfId="0" applyFont="1" applyAlignment="1">
      <alignment horizontal="left"/>
    </xf>
    <xf numFmtId="0" fontId="33" fillId="0" borderId="0" xfId="291" applyFont="1" applyAlignment="1">
      <alignment horizontal="right" wrapText="1"/>
    </xf>
    <xf numFmtId="0" fontId="39" fillId="0" borderId="35" xfId="0" applyFont="1" applyBorder="1"/>
    <xf numFmtId="44" fontId="34" fillId="0" borderId="0" xfId="0" applyNumberFormat="1" applyFont="1"/>
    <xf numFmtId="44" fontId="0" fillId="0" borderId="0" xfId="1" applyFont="1"/>
    <xf numFmtId="0" fontId="38" fillId="0" borderId="34" xfId="0" applyFont="1" applyBorder="1"/>
    <xf numFmtId="0" fontId="38" fillId="0" borderId="35" xfId="0" applyFont="1" applyBorder="1"/>
    <xf numFmtId="0" fontId="39" fillId="0" borderId="34" xfId="0" applyFont="1" applyBorder="1"/>
    <xf numFmtId="49" fontId="39" fillId="0" borderId="35" xfId="0" applyNumberFormat="1" applyFont="1" applyBorder="1"/>
    <xf numFmtId="0" fontId="43" fillId="0" borderId="34" xfId="0" applyFont="1" applyBorder="1" applyAlignment="1">
      <alignment horizontal="left" wrapText="1"/>
    </xf>
    <xf numFmtId="0" fontId="39" fillId="0" borderId="34" xfId="0" applyFont="1" applyBorder="1" applyAlignment="1">
      <alignment horizontal="left" vertical="top" wrapText="1"/>
    </xf>
    <xf numFmtId="0" fontId="39" fillId="0" borderId="35" xfId="0" applyFont="1" applyBorder="1" applyAlignment="1">
      <alignment horizontal="right"/>
    </xf>
    <xf numFmtId="0" fontId="43" fillId="0" borderId="35" xfId="0" applyFont="1" applyBorder="1" applyAlignment="1">
      <alignment horizontal="right" wrapText="1"/>
    </xf>
    <xf numFmtId="0" fontId="39" fillId="0" borderId="36" xfId="0" applyFont="1" applyBorder="1"/>
    <xf numFmtId="0" fontId="39" fillId="0" borderId="37" xfId="0" applyFont="1" applyBorder="1" applyAlignment="1">
      <alignment horizontal="right"/>
    </xf>
    <xf numFmtId="0" fontId="39" fillId="0" borderId="0" xfId="0" applyFont="1" applyAlignment="1">
      <alignment horizontal="right"/>
    </xf>
    <xf numFmtId="165" fontId="48" fillId="0" borderId="0" xfId="0" applyNumberFormat="1" applyFont="1" applyAlignment="1">
      <alignment horizontal="left"/>
    </xf>
    <xf numFmtId="165" fontId="49" fillId="0" borderId="0" xfId="0" applyNumberFormat="1" applyFont="1"/>
    <xf numFmtId="165" fontId="49" fillId="0" borderId="0" xfId="0" applyNumberFormat="1" applyFont="1" applyAlignment="1">
      <alignment horizontal="center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/>
    </xf>
    <xf numFmtId="49" fontId="49" fillId="0" borderId="1" xfId="0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1" fontId="49" fillId="0" borderId="1" xfId="0" applyNumberFormat="1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 wrapText="1"/>
    </xf>
    <xf numFmtId="0" fontId="49" fillId="0" borderId="1" xfId="0" quotePrefix="1" applyFont="1" applyBorder="1" applyAlignment="1">
      <alignment horizontal="center" vertical="center"/>
    </xf>
    <xf numFmtId="49" fontId="49" fillId="0" borderId="1" xfId="0" applyNumberFormat="1" applyFont="1" applyBorder="1" applyAlignment="1">
      <alignment horizontal="center" vertical="center" wrapText="1"/>
    </xf>
    <xf numFmtId="49" fontId="49" fillId="0" borderId="1" xfId="290" applyNumberFormat="1" applyFont="1" applyBorder="1" applyAlignment="1">
      <alignment horizontal="center" vertical="center" wrapText="1"/>
    </xf>
    <xf numFmtId="165" fontId="49" fillId="0" borderId="1" xfId="0" applyNumberFormat="1" applyFont="1" applyBorder="1" applyAlignment="1">
      <alignment horizontal="center" vertical="center"/>
    </xf>
    <xf numFmtId="49" fontId="49" fillId="0" borderId="1" xfId="290" applyNumberFormat="1" applyFont="1" applyBorder="1" applyAlignment="1">
      <alignment horizontal="left" vertical="center" wrapText="1"/>
    </xf>
    <xf numFmtId="165" fontId="49" fillId="0" borderId="1" xfId="0" applyNumberFormat="1" applyFont="1" applyBorder="1" applyAlignment="1">
      <alignment horizontal="center" vertical="center" wrapText="1"/>
    </xf>
    <xf numFmtId="49" fontId="4" fillId="0" borderId="26" xfId="5" applyNumberFormat="1" applyFont="1" applyFill="1" applyBorder="1" applyAlignment="1">
      <alignment horizontal="left" vertical="center" wrapText="1"/>
    </xf>
    <xf numFmtId="0" fontId="4" fillId="0" borderId="27" xfId="3" applyFont="1" applyFill="1" applyBorder="1" applyAlignment="1">
      <alignment horizontal="center"/>
    </xf>
    <xf numFmtId="49" fontId="4" fillId="0" borderId="27" xfId="5" applyNumberFormat="1" applyFont="1" applyFill="1" applyBorder="1" applyAlignment="1">
      <alignment horizontal="center"/>
    </xf>
    <xf numFmtId="49" fontId="4" fillId="0" borderId="1" xfId="5" applyNumberFormat="1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 vertical="center"/>
    </xf>
    <xf numFmtId="0" fontId="45" fillId="0" borderId="1" xfId="3" applyFont="1" applyFill="1" applyBorder="1"/>
    <xf numFmtId="0" fontId="52" fillId="0" borderId="0" xfId="0" applyFont="1"/>
    <xf numFmtId="0" fontId="52" fillId="0" borderId="0" xfId="0" applyFont="1" applyFill="1" applyAlignment="1">
      <alignment wrapText="1"/>
    </xf>
    <xf numFmtId="49" fontId="4" fillId="0" borderId="7" xfId="4" applyNumberFormat="1" applyFont="1" applyBorder="1" applyAlignment="1">
      <alignment horizontal="left" vertical="center" wrapText="1"/>
    </xf>
    <xf numFmtId="49" fontId="4" fillId="0" borderId="7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/>
    </xf>
    <xf numFmtId="49" fontId="4" fillId="0" borderId="7" xfId="5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left" vertical="center" indent="1"/>
    </xf>
    <xf numFmtId="49" fontId="4" fillId="0" borderId="9" xfId="5" applyNumberFormat="1" applyFont="1" applyBorder="1" applyAlignment="1">
      <alignment horizontal="center"/>
    </xf>
    <xf numFmtId="44" fontId="52" fillId="0" borderId="1" xfId="1" applyFont="1" applyBorder="1" applyAlignment="1">
      <alignment horizontal="center"/>
    </xf>
    <xf numFmtId="0" fontId="4" fillId="0" borderId="9" xfId="3" applyFont="1" applyBorder="1" applyAlignment="1">
      <alignment horizontal="center"/>
    </xf>
    <xf numFmtId="44" fontId="52" fillId="0" borderId="0" xfId="1" applyFont="1"/>
    <xf numFmtId="44" fontId="52" fillId="0" borderId="33" xfId="1" applyFont="1" applyBorder="1" applyAlignment="1">
      <alignment horizontal="center"/>
    </xf>
    <xf numFmtId="44" fontId="52" fillId="0" borderId="3" xfId="1" applyFont="1" applyBorder="1"/>
    <xf numFmtId="49" fontId="4" fillId="2" borderId="39" xfId="5" applyNumberFormat="1" applyFont="1" applyFill="1" applyBorder="1" applyAlignment="1">
      <alignment horizontal="left" vertical="center" wrapText="1"/>
    </xf>
    <xf numFmtId="0" fontId="4" fillId="2" borderId="40" xfId="3" applyFont="1" applyFill="1" applyBorder="1" applyAlignment="1">
      <alignment horizontal="center"/>
    </xf>
    <xf numFmtId="49" fontId="4" fillId="2" borderId="39" xfId="5" applyNumberFormat="1" applyFont="1" applyFill="1" applyBorder="1" applyAlignment="1">
      <alignment horizontal="center"/>
    </xf>
    <xf numFmtId="44" fontId="52" fillId="2" borderId="41" xfId="1" applyFont="1" applyFill="1" applyBorder="1" applyAlignment="1">
      <alignment horizontal="center"/>
    </xf>
    <xf numFmtId="44" fontId="52" fillId="2" borderId="24" xfId="1" applyFont="1" applyFill="1" applyBorder="1"/>
    <xf numFmtId="44" fontId="52" fillId="0" borderId="27" xfId="1" applyFont="1" applyBorder="1" applyAlignment="1">
      <alignment horizontal="center"/>
    </xf>
    <xf numFmtId="44" fontId="52" fillId="0" borderId="28" xfId="1" applyFont="1" applyBorder="1"/>
    <xf numFmtId="44" fontId="2" fillId="0" borderId="0" xfId="1" applyFont="1"/>
    <xf numFmtId="44" fontId="49" fillId="0" borderId="1" xfId="1" applyFont="1" applyBorder="1" applyAlignment="1">
      <alignment horizontal="center" vertical="center" wrapText="1"/>
    </xf>
    <xf numFmtId="165" fontId="49" fillId="0" borderId="2" xfId="0" quotePrefix="1" applyNumberFormat="1" applyFont="1" applyBorder="1" applyAlignment="1">
      <alignment horizontal="center" vertical="center" wrapText="1"/>
    </xf>
    <xf numFmtId="44" fontId="2" fillId="0" borderId="3" xfId="1" applyFont="1" applyBorder="1" applyAlignment="1">
      <alignment vertical="center"/>
    </xf>
    <xf numFmtId="49" fontId="49" fillId="0" borderId="23" xfId="0" applyNumberFormat="1" applyFont="1" applyBorder="1" applyAlignment="1">
      <alignment horizontal="center" vertical="center" wrapText="1"/>
    </xf>
    <xf numFmtId="165" fontId="49" fillId="0" borderId="23" xfId="0" applyNumberFormat="1" applyFont="1" applyBorder="1" applyAlignment="1">
      <alignment horizontal="center" vertical="center"/>
    </xf>
    <xf numFmtId="0" fontId="49" fillId="0" borderId="23" xfId="0" applyFont="1" applyBorder="1" applyAlignment="1">
      <alignment horizontal="left" vertical="center"/>
    </xf>
    <xf numFmtId="165" fontId="49" fillId="0" borderId="23" xfId="0" applyNumberFormat="1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/>
    </xf>
    <xf numFmtId="44" fontId="49" fillId="0" borderId="0" xfId="1" applyFont="1"/>
    <xf numFmtId="44" fontId="49" fillId="0" borderId="23" xfId="1" applyFont="1" applyBorder="1" applyAlignment="1">
      <alignment horizontal="center" vertical="center" wrapText="1"/>
    </xf>
    <xf numFmtId="0" fontId="35" fillId="0" borderId="34" xfId="0" applyFont="1" applyBorder="1"/>
    <xf numFmtId="0" fontId="55" fillId="0" borderId="34" xfId="0" applyFont="1" applyBorder="1" applyAlignment="1">
      <alignment horizontal="left" wrapText="1"/>
    </xf>
    <xf numFmtId="0" fontId="52" fillId="0" borderId="0" xfId="0" applyFont="1" applyAlignment="1">
      <alignment horizontal="center" wrapText="1"/>
    </xf>
    <xf numFmtId="0" fontId="52" fillId="0" borderId="0" xfId="0" applyFont="1" applyAlignment="1">
      <alignment wrapText="1"/>
    </xf>
    <xf numFmtId="0" fontId="52" fillId="0" borderId="0" xfId="0" applyFont="1" applyAlignment="1">
      <alignment horizontal="center" vertical="center" wrapText="1"/>
    </xf>
    <xf numFmtId="44" fontId="52" fillId="0" borderId="0" xfId="1" applyFont="1" applyAlignment="1">
      <alignment horizontal="center" vertical="center"/>
    </xf>
    <xf numFmtId="44" fontId="52" fillId="0" borderId="0" xfId="0" applyNumberFormat="1" applyFont="1" applyAlignment="1">
      <alignment horizontal="center" vertical="center"/>
    </xf>
    <xf numFmtId="44" fontId="0" fillId="0" borderId="0" xfId="0" applyNumberFormat="1"/>
    <xf numFmtId="165" fontId="57" fillId="0" borderId="0" xfId="0" applyNumberFormat="1" applyFont="1" applyAlignment="1">
      <alignment vertical="center"/>
    </xf>
    <xf numFmtId="0" fontId="58" fillId="0" borderId="0" xfId="0" applyFont="1" applyAlignment="1">
      <alignment horizontal="center" vertical="center" wrapText="1"/>
    </xf>
    <xf numFmtId="44" fontId="59" fillId="0" borderId="0" xfId="1" applyFont="1" applyAlignment="1">
      <alignment horizontal="center" vertical="center"/>
    </xf>
    <xf numFmtId="44" fontId="59" fillId="0" borderId="0" xfId="1" applyFont="1" applyAlignment="1">
      <alignment vertical="center"/>
    </xf>
    <xf numFmtId="0" fontId="51" fillId="31" borderId="32" xfId="0" applyFont="1" applyFill="1" applyBorder="1" applyAlignment="1">
      <alignment horizontal="center" vertical="center" wrapText="1"/>
    </xf>
    <xf numFmtId="0" fontId="51" fillId="31" borderId="31" xfId="0" applyFont="1" applyFill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44" fontId="52" fillId="0" borderId="0" xfId="1" applyFont="1" applyAlignment="1">
      <alignment vertical="center"/>
    </xf>
    <xf numFmtId="0" fontId="0" fillId="0" borderId="0" xfId="0" applyFont="1"/>
    <xf numFmtId="0" fontId="52" fillId="34" borderId="32" xfId="0" applyFont="1" applyFill="1" applyBorder="1" applyAlignment="1">
      <alignment horizontal="center" vertical="center" wrapText="1"/>
    </xf>
    <xf numFmtId="0" fontId="52" fillId="34" borderId="31" xfId="0" applyFont="1" applyFill="1" applyBorder="1" applyAlignment="1">
      <alignment horizontal="center" vertical="center" wrapText="1"/>
    </xf>
    <xf numFmtId="0" fontId="52" fillId="34" borderId="32" xfId="0" applyFont="1" applyFill="1" applyBorder="1" applyAlignment="1">
      <alignment vertical="center" wrapText="1"/>
    </xf>
    <xf numFmtId="0" fontId="52" fillId="34" borderId="31" xfId="0" applyFont="1" applyFill="1" applyBorder="1" applyAlignment="1">
      <alignment vertical="center" wrapText="1"/>
    </xf>
    <xf numFmtId="0" fontId="41" fillId="31" borderId="32" xfId="0" applyFont="1" applyFill="1" applyBorder="1" applyAlignment="1">
      <alignment horizontal="center" vertical="center" wrapText="1"/>
    </xf>
    <xf numFmtId="0" fontId="41" fillId="31" borderId="31" xfId="0" applyFont="1" applyFill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3" fillId="2" borderId="25" xfId="3" quotePrefix="1" applyFont="1" applyFill="1" applyBorder="1" applyAlignment="1">
      <alignment horizontal="center"/>
    </xf>
    <xf numFmtId="0" fontId="3" fillId="2" borderId="22" xfId="3" quotePrefix="1" applyFont="1" applyFill="1" applyBorder="1" applyAlignment="1">
      <alignment horizontal="center"/>
    </xf>
    <xf numFmtId="0" fontId="3" fillId="2" borderId="29" xfId="3" quotePrefix="1" applyFont="1" applyFill="1" applyBorder="1" applyAlignment="1">
      <alignment horizontal="center"/>
    </xf>
    <xf numFmtId="44" fontId="47" fillId="2" borderId="43" xfId="1" applyFont="1" applyFill="1" applyBorder="1" applyAlignment="1">
      <alignment horizontal="center"/>
    </xf>
    <xf numFmtId="44" fontId="53" fillId="2" borderId="44" xfId="1" applyFont="1" applyFill="1" applyBorder="1" applyAlignment="1">
      <alignment horizontal="center"/>
    </xf>
    <xf numFmtId="0" fontId="46" fillId="2" borderId="4" xfId="3" quotePrefix="1" applyFont="1" applyFill="1" applyBorder="1" applyAlignment="1">
      <alignment horizontal="center"/>
    </xf>
    <xf numFmtId="0" fontId="46" fillId="2" borderId="5" xfId="3" quotePrefix="1" applyFont="1" applyFill="1" applyBorder="1" applyAlignment="1">
      <alignment horizontal="center"/>
    </xf>
    <xf numFmtId="0" fontId="46" fillId="2" borderId="6" xfId="3" quotePrefix="1" applyFont="1" applyFill="1" applyBorder="1" applyAlignment="1">
      <alignment horizontal="center"/>
    </xf>
    <xf numFmtId="44" fontId="47" fillId="2" borderId="6" xfId="1" applyFont="1" applyFill="1" applyBorder="1" applyAlignment="1">
      <alignment horizontal="center"/>
    </xf>
    <xf numFmtId="44" fontId="47" fillId="2" borderId="38" xfId="1" applyFont="1" applyFill="1" applyBorder="1" applyAlignment="1">
      <alignment horizontal="center"/>
    </xf>
    <xf numFmtId="0" fontId="31" fillId="35" borderId="1" xfId="0" applyFont="1" applyFill="1" applyBorder="1"/>
    <xf numFmtId="44" fontId="31" fillId="35" borderId="1" xfId="1" applyFont="1" applyFill="1" applyBorder="1"/>
    <xf numFmtId="165" fontId="49" fillId="2" borderId="45" xfId="2" applyNumberFormat="1" applyFont="1" applyFill="1" applyBorder="1" applyAlignment="1">
      <alignment horizontal="center" vertical="center"/>
    </xf>
    <xf numFmtId="165" fontId="49" fillId="2" borderId="42" xfId="2" applyNumberFormat="1" applyFont="1" applyFill="1" applyBorder="1" applyAlignment="1">
      <alignment horizontal="center" vertical="center" wrapText="1"/>
    </xf>
    <xf numFmtId="44" fontId="49" fillId="2" borderId="42" xfId="1" applyFont="1" applyFill="1" applyBorder="1" applyAlignment="1">
      <alignment horizontal="center" vertical="center" wrapText="1"/>
    </xf>
    <xf numFmtId="44" fontId="49" fillId="2" borderId="38" xfId="1" applyFont="1" applyFill="1" applyBorder="1" applyAlignment="1">
      <alignment horizontal="center" vertical="center" wrapText="1"/>
    </xf>
    <xf numFmtId="0" fontId="39" fillId="0" borderId="35" xfId="0" quotePrefix="1" applyFont="1" applyBorder="1"/>
    <xf numFmtId="0" fontId="39" fillId="0" borderId="35" xfId="0" applyFont="1" applyFill="1" applyBorder="1"/>
    <xf numFmtId="44" fontId="54" fillId="2" borderId="4" xfId="1" applyFont="1" applyFill="1" applyBorder="1" applyAlignment="1">
      <alignment horizontal="center" vertical="center"/>
    </xf>
    <xf numFmtId="44" fontId="54" fillId="2" borderId="30" xfId="1" applyFont="1" applyFill="1" applyBorder="1" applyAlignment="1">
      <alignment horizontal="center" vertical="center"/>
    </xf>
    <xf numFmtId="44" fontId="54" fillId="2" borderId="4" xfId="1" applyFont="1" applyFill="1" applyBorder="1" applyAlignment="1">
      <alignment horizontal="center" vertical="center" wrapText="1"/>
    </xf>
    <xf numFmtId="44" fontId="54" fillId="2" borderId="30" xfId="1" applyFont="1" applyFill="1" applyBorder="1" applyAlignment="1">
      <alignment horizontal="center" vertical="center" wrapText="1"/>
    </xf>
    <xf numFmtId="0" fontId="50" fillId="2" borderId="4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50" fillId="2" borderId="4" xfId="0" applyFont="1" applyFill="1" applyBorder="1" applyAlignment="1">
      <alignment horizontal="center" vertical="center"/>
    </xf>
    <xf numFmtId="0" fontId="50" fillId="2" borderId="30" xfId="0" applyFont="1" applyFill="1" applyBorder="1" applyAlignment="1">
      <alignment horizontal="center" vertical="center"/>
    </xf>
    <xf numFmtId="44" fontId="45" fillId="31" borderId="4" xfId="1" applyFont="1" applyFill="1" applyBorder="1" applyAlignment="1">
      <alignment horizontal="center" vertical="center" wrapText="1"/>
    </xf>
    <xf numFmtId="44" fontId="45" fillId="31" borderId="30" xfId="1" applyFont="1" applyFill="1" applyBorder="1" applyAlignment="1">
      <alignment horizontal="center" vertical="center" wrapText="1"/>
    </xf>
    <xf numFmtId="0" fontId="51" fillId="31" borderId="4" xfId="0" applyFont="1" applyFill="1" applyBorder="1" applyAlignment="1">
      <alignment horizontal="center" vertical="center" wrapText="1"/>
    </xf>
    <xf numFmtId="0" fontId="51" fillId="31" borderId="30" xfId="0" applyFont="1" applyFill="1" applyBorder="1" applyAlignment="1">
      <alignment horizontal="center" vertical="center" wrapText="1"/>
    </xf>
    <xf numFmtId="0" fontId="45" fillId="31" borderId="4" xfId="0" applyFont="1" applyFill="1" applyBorder="1" applyAlignment="1">
      <alignment horizontal="center" vertical="center"/>
    </xf>
    <xf numFmtId="0" fontId="45" fillId="31" borderId="30" xfId="0" applyFont="1" applyFill="1" applyBorder="1" applyAlignment="1">
      <alignment horizontal="center" vertical="center"/>
    </xf>
    <xf numFmtId="0" fontId="51" fillId="31" borderId="4" xfId="0" applyFont="1" applyFill="1" applyBorder="1" applyAlignment="1">
      <alignment vertical="center" wrapText="1"/>
    </xf>
    <xf numFmtId="0" fontId="51" fillId="31" borderId="30" xfId="0" applyFont="1" applyFill="1" applyBorder="1" applyAlignment="1">
      <alignment vertical="center" wrapText="1"/>
    </xf>
    <xf numFmtId="44" fontId="53" fillId="34" borderId="4" xfId="1" applyFont="1" applyFill="1" applyBorder="1" applyAlignment="1">
      <alignment horizontal="center" vertical="center"/>
    </xf>
    <xf numFmtId="44" fontId="53" fillId="34" borderId="30" xfId="1" applyFont="1" applyFill="1" applyBorder="1" applyAlignment="1">
      <alignment horizontal="center" vertical="center"/>
    </xf>
    <xf numFmtId="44" fontId="53" fillId="2" borderId="4" xfId="1" applyFont="1" applyFill="1" applyBorder="1" applyAlignment="1">
      <alignment horizontal="center" vertical="center" wrapText="1"/>
    </xf>
    <xf numFmtId="44" fontId="53" fillId="2" borderId="30" xfId="1" applyFont="1" applyFill="1" applyBorder="1" applyAlignment="1">
      <alignment horizontal="center" vertical="center" wrapText="1"/>
    </xf>
    <xf numFmtId="0" fontId="41" fillId="31" borderId="4" xfId="0" applyFont="1" applyFill="1" applyBorder="1" applyAlignment="1">
      <alignment horizontal="center" vertical="center" wrapText="1"/>
    </xf>
    <xf numFmtId="0" fontId="41" fillId="31" borderId="30" xfId="0" applyFont="1" applyFill="1" applyBorder="1" applyAlignment="1">
      <alignment horizontal="center" vertical="center" wrapText="1"/>
    </xf>
    <xf numFmtId="0" fontId="41" fillId="31" borderId="4" xfId="0" applyFont="1" applyFill="1" applyBorder="1" applyAlignment="1">
      <alignment horizontal="center" vertical="center"/>
    </xf>
    <xf numFmtId="0" fontId="41" fillId="31" borderId="30" xfId="0" applyFont="1" applyFill="1" applyBorder="1" applyAlignment="1">
      <alignment horizontal="center" vertical="center"/>
    </xf>
    <xf numFmtId="0" fontId="41" fillId="31" borderId="4" xfId="0" applyFont="1" applyFill="1" applyBorder="1" applyAlignment="1">
      <alignment vertical="center" wrapText="1"/>
    </xf>
    <xf numFmtId="0" fontId="41" fillId="31" borderId="30" xfId="0" applyFont="1" applyFill="1" applyBorder="1" applyAlignment="1">
      <alignment vertical="center" wrapText="1"/>
    </xf>
    <xf numFmtId="0" fontId="52" fillId="34" borderId="4" xfId="0" applyFont="1" applyFill="1" applyBorder="1" applyAlignment="1">
      <alignment horizontal="center" vertical="center" wrapText="1"/>
    </xf>
    <xf numFmtId="0" fontId="52" fillId="34" borderId="30" xfId="0" applyFont="1" applyFill="1" applyBorder="1" applyAlignment="1">
      <alignment horizontal="center" vertical="center" wrapText="1"/>
    </xf>
    <xf numFmtId="0" fontId="52" fillId="34" borderId="4" xfId="0" applyFont="1" applyFill="1" applyBorder="1" applyAlignment="1">
      <alignment horizontal="center" vertical="center"/>
    </xf>
    <xf numFmtId="0" fontId="52" fillId="34" borderId="30" xfId="0" applyFont="1" applyFill="1" applyBorder="1" applyAlignment="1">
      <alignment horizontal="center" vertical="center"/>
    </xf>
    <xf numFmtId="0" fontId="52" fillId="34" borderId="4" xfId="0" applyFont="1" applyFill="1" applyBorder="1" applyAlignment="1">
      <alignment vertical="center"/>
    </xf>
    <xf numFmtId="0" fontId="52" fillId="34" borderId="30" xfId="0" applyFont="1" applyFill="1" applyBorder="1" applyAlignment="1">
      <alignment vertical="center"/>
    </xf>
    <xf numFmtId="0" fontId="52" fillId="34" borderId="4" xfId="0" applyFont="1" applyFill="1" applyBorder="1" applyAlignment="1">
      <alignment vertical="center" wrapText="1"/>
    </xf>
    <xf numFmtId="0" fontId="52" fillId="34" borderId="30" xfId="0" applyFont="1" applyFill="1" applyBorder="1" applyAlignment="1">
      <alignment vertical="center" wrapText="1"/>
    </xf>
    <xf numFmtId="0" fontId="53" fillId="2" borderId="4" xfId="0" applyFont="1" applyFill="1" applyBorder="1" applyAlignment="1">
      <alignment horizontal="center" vertical="center"/>
    </xf>
    <xf numFmtId="0" fontId="53" fillId="2" borderId="30" xfId="0" applyFont="1" applyFill="1" applyBorder="1" applyAlignment="1">
      <alignment horizontal="center" vertical="center"/>
    </xf>
    <xf numFmtId="0" fontId="53" fillId="2" borderId="4" xfId="0" applyFont="1" applyFill="1" applyBorder="1" applyAlignment="1">
      <alignment horizontal="center" vertical="center" wrapText="1"/>
    </xf>
    <xf numFmtId="0" fontId="53" fillId="2" borderId="30" xfId="0" applyFont="1" applyFill="1" applyBorder="1" applyAlignment="1">
      <alignment horizontal="center" vertical="center" wrapText="1"/>
    </xf>
    <xf numFmtId="0" fontId="3" fillId="0" borderId="25" xfId="3" applyFont="1" applyBorder="1" applyAlignment="1">
      <alignment horizontal="center" wrapText="1"/>
    </xf>
    <xf numFmtId="166" fontId="2" fillId="0" borderId="0" xfId="0" applyNumberFormat="1" applyFont="1" applyAlignment="1">
      <alignment vertical="center"/>
    </xf>
    <xf numFmtId="166" fontId="0" fillId="0" borderId="0" xfId="0" applyNumberFormat="1"/>
    <xf numFmtId="166" fontId="4" fillId="0" borderId="7" xfId="3" applyNumberFormat="1" applyFont="1" applyBorder="1" applyAlignment="1">
      <alignment horizontal="center"/>
    </xf>
    <xf numFmtId="15" fontId="52" fillId="0" borderId="0" xfId="0" applyNumberFormat="1" applyFont="1"/>
  </cellXfs>
  <cellStyles count="292">
    <cellStyle name="20% - Accent1 2" xfId="7" xr:uid="{00000000-0005-0000-0000-000000000000}"/>
    <cellStyle name="20% - Accent1 2 2" xfId="8" xr:uid="{00000000-0005-0000-0000-000001000000}"/>
    <cellStyle name="20% - Accent1 3" xfId="9" xr:uid="{00000000-0005-0000-0000-000002000000}"/>
    <cellStyle name="20% - Accent2 2" xfId="10" xr:uid="{00000000-0005-0000-0000-000003000000}"/>
    <cellStyle name="20% - Accent2 2 2" xfId="11" xr:uid="{00000000-0005-0000-0000-000004000000}"/>
    <cellStyle name="20% - Accent2 3" xfId="12" xr:uid="{00000000-0005-0000-0000-000005000000}"/>
    <cellStyle name="20% - Accent3 2" xfId="13" xr:uid="{00000000-0005-0000-0000-000006000000}"/>
    <cellStyle name="20% - Accent3 2 2" xfId="14" xr:uid="{00000000-0005-0000-0000-000007000000}"/>
    <cellStyle name="20% - Accent3 3" xfId="15" xr:uid="{00000000-0005-0000-0000-000008000000}"/>
    <cellStyle name="20% - Accent4 2" xfId="16" xr:uid="{00000000-0005-0000-0000-000009000000}"/>
    <cellStyle name="20% - Accent4 2 2" xfId="17" xr:uid="{00000000-0005-0000-0000-00000A000000}"/>
    <cellStyle name="20% - Accent4 3" xfId="18" xr:uid="{00000000-0005-0000-0000-00000B000000}"/>
    <cellStyle name="20% - Accent5 2" xfId="19" xr:uid="{00000000-0005-0000-0000-00000C000000}"/>
    <cellStyle name="20% - Accent5 2 2" xfId="20" xr:uid="{00000000-0005-0000-0000-00000D000000}"/>
    <cellStyle name="20% - Accent5 3" xfId="21" xr:uid="{00000000-0005-0000-0000-00000E000000}"/>
    <cellStyle name="20% - Accent6 2" xfId="22" xr:uid="{00000000-0005-0000-0000-00000F000000}"/>
    <cellStyle name="20% - Accent6 2 2" xfId="23" xr:uid="{00000000-0005-0000-0000-000010000000}"/>
    <cellStyle name="20% - Accent6 3" xfId="24" xr:uid="{00000000-0005-0000-0000-000011000000}"/>
    <cellStyle name="40% - Accent1 2" xfId="25" xr:uid="{00000000-0005-0000-0000-000012000000}"/>
    <cellStyle name="40% - Accent1 2 2" xfId="26" xr:uid="{00000000-0005-0000-0000-000013000000}"/>
    <cellStyle name="40% - Accent1 3" xfId="27" xr:uid="{00000000-0005-0000-0000-000014000000}"/>
    <cellStyle name="40% - Accent2 2" xfId="28" xr:uid="{00000000-0005-0000-0000-000015000000}"/>
    <cellStyle name="40% - Accent2 2 2" xfId="29" xr:uid="{00000000-0005-0000-0000-000016000000}"/>
    <cellStyle name="40% - Accent2 3" xfId="30" xr:uid="{00000000-0005-0000-0000-000017000000}"/>
    <cellStyle name="40% - Accent3 2" xfId="31" xr:uid="{00000000-0005-0000-0000-000018000000}"/>
    <cellStyle name="40% - Accent3 2 2" xfId="32" xr:uid="{00000000-0005-0000-0000-000019000000}"/>
    <cellStyle name="40% - Accent3 3" xfId="33" xr:uid="{00000000-0005-0000-0000-00001A000000}"/>
    <cellStyle name="40% - Accent4 2" xfId="34" xr:uid="{00000000-0005-0000-0000-00001B000000}"/>
    <cellStyle name="40% - Accent4 2 2" xfId="35" xr:uid="{00000000-0005-0000-0000-00001C000000}"/>
    <cellStyle name="40% - Accent4 3" xfId="36" xr:uid="{00000000-0005-0000-0000-00001D000000}"/>
    <cellStyle name="40% - Accent5 2" xfId="37" xr:uid="{00000000-0005-0000-0000-00001E000000}"/>
    <cellStyle name="40% - Accent5 2 2" xfId="38" xr:uid="{00000000-0005-0000-0000-00001F000000}"/>
    <cellStyle name="40% - Accent5 3" xfId="39" xr:uid="{00000000-0005-0000-0000-000020000000}"/>
    <cellStyle name="40% - Accent6 2" xfId="40" xr:uid="{00000000-0005-0000-0000-000021000000}"/>
    <cellStyle name="40% - Accent6 2 2" xfId="41" xr:uid="{00000000-0005-0000-0000-000022000000}"/>
    <cellStyle name="40% - Accent6 3" xfId="42" xr:uid="{00000000-0005-0000-0000-000023000000}"/>
    <cellStyle name="60% - Accent1 2" xfId="43" xr:uid="{00000000-0005-0000-0000-000024000000}"/>
    <cellStyle name="60% - Accent1 2 2" xfId="44" xr:uid="{00000000-0005-0000-0000-000025000000}"/>
    <cellStyle name="60% - Accent1 3" xfId="45" xr:uid="{00000000-0005-0000-0000-000026000000}"/>
    <cellStyle name="60% - Accent2 2" xfId="46" xr:uid="{00000000-0005-0000-0000-000027000000}"/>
    <cellStyle name="60% - Accent2 2 2" xfId="47" xr:uid="{00000000-0005-0000-0000-000028000000}"/>
    <cellStyle name="60% - Accent2 3" xfId="48" xr:uid="{00000000-0005-0000-0000-000029000000}"/>
    <cellStyle name="60% - Accent3 2" xfId="49" xr:uid="{00000000-0005-0000-0000-00002A000000}"/>
    <cellStyle name="60% - Accent3 2 2" xfId="50" xr:uid="{00000000-0005-0000-0000-00002B000000}"/>
    <cellStyle name="60% - Accent3 3" xfId="51" xr:uid="{00000000-0005-0000-0000-00002C000000}"/>
    <cellStyle name="60% - Accent4 2" xfId="52" xr:uid="{00000000-0005-0000-0000-00002D000000}"/>
    <cellStyle name="60% - Accent4 2 2" xfId="53" xr:uid="{00000000-0005-0000-0000-00002E000000}"/>
    <cellStyle name="60% - Accent4 3" xfId="54" xr:uid="{00000000-0005-0000-0000-00002F000000}"/>
    <cellStyle name="60% - Accent5 2" xfId="55" xr:uid="{00000000-0005-0000-0000-000030000000}"/>
    <cellStyle name="60% - Accent5 2 2" xfId="56" xr:uid="{00000000-0005-0000-0000-000031000000}"/>
    <cellStyle name="60% - Accent5 3" xfId="57" xr:uid="{00000000-0005-0000-0000-000032000000}"/>
    <cellStyle name="60% - Accent6 2" xfId="58" xr:uid="{00000000-0005-0000-0000-000033000000}"/>
    <cellStyle name="60% - Accent6 2 2" xfId="59" xr:uid="{00000000-0005-0000-0000-000034000000}"/>
    <cellStyle name="60% - Accent6 3" xfId="60" xr:uid="{00000000-0005-0000-0000-000035000000}"/>
    <cellStyle name="Accent1 2" xfId="61" xr:uid="{00000000-0005-0000-0000-000036000000}"/>
    <cellStyle name="Accent1 2 2" xfId="62" xr:uid="{00000000-0005-0000-0000-000037000000}"/>
    <cellStyle name="Accent1 3" xfId="63" xr:uid="{00000000-0005-0000-0000-000038000000}"/>
    <cellStyle name="Accent2 2" xfId="64" xr:uid="{00000000-0005-0000-0000-000039000000}"/>
    <cellStyle name="Accent2 2 2" xfId="65" xr:uid="{00000000-0005-0000-0000-00003A000000}"/>
    <cellStyle name="Accent2 3" xfId="66" xr:uid="{00000000-0005-0000-0000-00003B000000}"/>
    <cellStyle name="Accent3 2" xfId="67" xr:uid="{00000000-0005-0000-0000-00003C000000}"/>
    <cellStyle name="Accent3 2 2" xfId="68" xr:uid="{00000000-0005-0000-0000-00003D000000}"/>
    <cellStyle name="Accent3 3" xfId="69" xr:uid="{00000000-0005-0000-0000-00003E000000}"/>
    <cellStyle name="Accent4 2" xfId="70" xr:uid="{00000000-0005-0000-0000-00003F000000}"/>
    <cellStyle name="Accent4 2 2" xfId="71" xr:uid="{00000000-0005-0000-0000-000040000000}"/>
    <cellStyle name="Accent4 3" xfId="72" xr:uid="{00000000-0005-0000-0000-000041000000}"/>
    <cellStyle name="Accent5 2" xfId="73" xr:uid="{00000000-0005-0000-0000-000042000000}"/>
    <cellStyle name="Accent5 2 2" xfId="74" xr:uid="{00000000-0005-0000-0000-000043000000}"/>
    <cellStyle name="Accent5 3" xfId="75" xr:uid="{00000000-0005-0000-0000-000044000000}"/>
    <cellStyle name="Accent6 2" xfId="76" xr:uid="{00000000-0005-0000-0000-000045000000}"/>
    <cellStyle name="Accent6 2 2" xfId="77" xr:uid="{00000000-0005-0000-0000-000046000000}"/>
    <cellStyle name="Accent6 3" xfId="78" xr:uid="{00000000-0005-0000-0000-000047000000}"/>
    <cellStyle name="Bad 2" xfId="79" xr:uid="{00000000-0005-0000-0000-000048000000}"/>
    <cellStyle name="Bad 2 2" xfId="80" xr:uid="{00000000-0005-0000-0000-000049000000}"/>
    <cellStyle name="Bad 3" xfId="81" xr:uid="{00000000-0005-0000-0000-00004A000000}"/>
    <cellStyle name="Calculation 2" xfId="82" xr:uid="{00000000-0005-0000-0000-00004B000000}"/>
    <cellStyle name="Calculation 2 2" xfId="83" xr:uid="{00000000-0005-0000-0000-00004C000000}"/>
    <cellStyle name="Calculation 3" xfId="84" xr:uid="{00000000-0005-0000-0000-00004D000000}"/>
    <cellStyle name="Check Cell 2" xfId="85" xr:uid="{00000000-0005-0000-0000-00004E000000}"/>
    <cellStyle name="Check Cell 2 2" xfId="86" xr:uid="{00000000-0005-0000-0000-00004F000000}"/>
    <cellStyle name="Check Cell 3" xfId="87" xr:uid="{00000000-0005-0000-0000-000050000000}"/>
    <cellStyle name="Currency" xfId="1" builtinId="4"/>
    <cellStyle name="Custom - Style8" xfId="88" xr:uid="{00000000-0005-0000-0000-000052000000}"/>
    <cellStyle name="Data   - Style2" xfId="89" xr:uid="{00000000-0005-0000-0000-000053000000}"/>
    <cellStyle name="Explanatory Text 2" xfId="90" xr:uid="{00000000-0005-0000-0000-000054000000}"/>
    <cellStyle name="Explanatory Text 2 2" xfId="91" xr:uid="{00000000-0005-0000-0000-000055000000}"/>
    <cellStyle name="Explanatory Text 3" xfId="92" xr:uid="{00000000-0005-0000-0000-000056000000}"/>
    <cellStyle name="Good 2" xfId="93" xr:uid="{00000000-0005-0000-0000-000057000000}"/>
    <cellStyle name="Good 2 2" xfId="94" xr:uid="{00000000-0005-0000-0000-000058000000}"/>
    <cellStyle name="Good 3" xfId="95" xr:uid="{00000000-0005-0000-0000-000059000000}"/>
    <cellStyle name="Grey" xfId="96" xr:uid="{00000000-0005-0000-0000-00005A000000}"/>
    <cellStyle name="Grey 2" xfId="97" xr:uid="{00000000-0005-0000-0000-00005B000000}"/>
    <cellStyle name="Grey 3" xfId="98" xr:uid="{00000000-0005-0000-0000-00005C000000}"/>
    <cellStyle name="Grey 3 2" xfId="99" xr:uid="{00000000-0005-0000-0000-00005D000000}"/>
    <cellStyle name="Heading 1 2" xfId="100" xr:uid="{00000000-0005-0000-0000-00005E000000}"/>
    <cellStyle name="Heading 1 2 2" xfId="101" xr:uid="{00000000-0005-0000-0000-00005F000000}"/>
    <cellStyle name="Heading 1 3" xfId="102" xr:uid="{00000000-0005-0000-0000-000060000000}"/>
    <cellStyle name="Heading 2 2" xfId="103" xr:uid="{00000000-0005-0000-0000-000061000000}"/>
    <cellStyle name="Heading 2 2 2" xfId="104" xr:uid="{00000000-0005-0000-0000-000062000000}"/>
    <cellStyle name="Heading 2 3" xfId="105" xr:uid="{00000000-0005-0000-0000-000063000000}"/>
    <cellStyle name="Heading 3 2" xfId="106" xr:uid="{00000000-0005-0000-0000-000064000000}"/>
    <cellStyle name="Heading 3 2 2" xfId="107" xr:uid="{00000000-0005-0000-0000-000065000000}"/>
    <cellStyle name="Heading 3 3" xfId="108" xr:uid="{00000000-0005-0000-0000-000066000000}"/>
    <cellStyle name="Heading 4 2" xfId="109" xr:uid="{00000000-0005-0000-0000-000067000000}"/>
    <cellStyle name="Heading 4 2 2" xfId="110" xr:uid="{00000000-0005-0000-0000-000068000000}"/>
    <cellStyle name="Heading 4 3" xfId="111" xr:uid="{00000000-0005-0000-0000-000069000000}"/>
    <cellStyle name="Hyperlink 2" xfId="112" xr:uid="{00000000-0005-0000-0000-00006A000000}"/>
    <cellStyle name="Input [yellow]" xfId="113" xr:uid="{00000000-0005-0000-0000-00006B000000}"/>
    <cellStyle name="Input [yellow] 2" xfId="114" xr:uid="{00000000-0005-0000-0000-00006C000000}"/>
    <cellStyle name="Input [yellow] 3" xfId="115" xr:uid="{00000000-0005-0000-0000-00006D000000}"/>
    <cellStyle name="Input [yellow] 4" xfId="116" xr:uid="{00000000-0005-0000-0000-00006E000000}"/>
    <cellStyle name="Input [yellow] 4 2" xfId="117" xr:uid="{00000000-0005-0000-0000-00006F000000}"/>
    <cellStyle name="Input 10" xfId="118" xr:uid="{00000000-0005-0000-0000-000070000000}"/>
    <cellStyle name="Input 11" xfId="119" xr:uid="{00000000-0005-0000-0000-000071000000}"/>
    <cellStyle name="Input 12" xfId="120" xr:uid="{00000000-0005-0000-0000-000072000000}"/>
    <cellStyle name="Input 13" xfId="121" xr:uid="{00000000-0005-0000-0000-000073000000}"/>
    <cellStyle name="Input 14" xfId="122" xr:uid="{00000000-0005-0000-0000-000074000000}"/>
    <cellStyle name="Input 15" xfId="123" xr:uid="{00000000-0005-0000-0000-000075000000}"/>
    <cellStyle name="Input 16" xfId="124" xr:uid="{00000000-0005-0000-0000-000076000000}"/>
    <cellStyle name="Input 17" xfId="125" xr:uid="{00000000-0005-0000-0000-000077000000}"/>
    <cellStyle name="Input 18" xfId="126" xr:uid="{00000000-0005-0000-0000-000078000000}"/>
    <cellStyle name="Input 19" xfId="127" xr:uid="{00000000-0005-0000-0000-000079000000}"/>
    <cellStyle name="Input 2" xfId="128" xr:uid="{00000000-0005-0000-0000-00007A000000}"/>
    <cellStyle name="Input 2 2" xfId="129" xr:uid="{00000000-0005-0000-0000-00007B000000}"/>
    <cellStyle name="Input 20" xfId="130" xr:uid="{00000000-0005-0000-0000-00007C000000}"/>
    <cellStyle name="Input 21" xfId="131" xr:uid="{00000000-0005-0000-0000-00007D000000}"/>
    <cellStyle name="Input 22" xfId="132" xr:uid="{00000000-0005-0000-0000-00007E000000}"/>
    <cellStyle name="Input 23" xfId="133" xr:uid="{00000000-0005-0000-0000-00007F000000}"/>
    <cellStyle name="Input 24" xfId="134" xr:uid="{00000000-0005-0000-0000-000080000000}"/>
    <cellStyle name="Input 25" xfId="135" xr:uid="{00000000-0005-0000-0000-000081000000}"/>
    <cellStyle name="Input 26" xfId="136" xr:uid="{00000000-0005-0000-0000-000082000000}"/>
    <cellStyle name="Input 27" xfId="137" xr:uid="{00000000-0005-0000-0000-000083000000}"/>
    <cellStyle name="Input 28" xfId="138" xr:uid="{00000000-0005-0000-0000-000084000000}"/>
    <cellStyle name="Input 29" xfId="139" xr:uid="{00000000-0005-0000-0000-000085000000}"/>
    <cellStyle name="Input 3" xfId="140" xr:uid="{00000000-0005-0000-0000-000086000000}"/>
    <cellStyle name="Input 3 2" xfId="141" xr:uid="{00000000-0005-0000-0000-000087000000}"/>
    <cellStyle name="Input 30" xfId="142" xr:uid="{00000000-0005-0000-0000-000088000000}"/>
    <cellStyle name="Input 31" xfId="143" xr:uid="{00000000-0005-0000-0000-000089000000}"/>
    <cellStyle name="Input 32" xfId="144" xr:uid="{00000000-0005-0000-0000-00008A000000}"/>
    <cellStyle name="Input 33" xfId="145" xr:uid="{00000000-0005-0000-0000-00008B000000}"/>
    <cellStyle name="Input 34" xfId="146" xr:uid="{00000000-0005-0000-0000-00008C000000}"/>
    <cellStyle name="Input 35" xfId="147" xr:uid="{00000000-0005-0000-0000-00008D000000}"/>
    <cellStyle name="Input 36" xfId="148" xr:uid="{00000000-0005-0000-0000-00008E000000}"/>
    <cellStyle name="Input 37" xfId="149" xr:uid="{00000000-0005-0000-0000-00008F000000}"/>
    <cellStyle name="Input 38" xfId="150" xr:uid="{00000000-0005-0000-0000-000090000000}"/>
    <cellStyle name="Input 39" xfId="151" xr:uid="{00000000-0005-0000-0000-000091000000}"/>
    <cellStyle name="Input 4" xfId="152" xr:uid="{00000000-0005-0000-0000-000092000000}"/>
    <cellStyle name="Input 4 2" xfId="153" xr:uid="{00000000-0005-0000-0000-000093000000}"/>
    <cellStyle name="Input 40" xfId="154" xr:uid="{00000000-0005-0000-0000-000094000000}"/>
    <cellStyle name="Input 41" xfId="155" xr:uid="{00000000-0005-0000-0000-000095000000}"/>
    <cellStyle name="Input 42" xfId="156" xr:uid="{00000000-0005-0000-0000-000096000000}"/>
    <cellStyle name="Input 43" xfId="157" xr:uid="{00000000-0005-0000-0000-000097000000}"/>
    <cellStyle name="Input 44" xfId="158" xr:uid="{00000000-0005-0000-0000-000098000000}"/>
    <cellStyle name="Input 45" xfId="159" xr:uid="{00000000-0005-0000-0000-000099000000}"/>
    <cellStyle name="Input 46" xfId="160" xr:uid="{00000000-0005-0000-0000-00009A000000}"/>
    <cellStyle name="Input 5" xfId="161" xr:uid="{00000000-0005-0000-0000-00009B000000}"/>
    <cellStyle name="Input 5 2" xfId="162" xr:uid="{00000000-0005-0000-0000-00009C000000}"/>
    <cellStyle name="Input 6" xfId="163" xr:uid="{00000000-0005-0000-0000-00009D000000}"/>
    <cellStyle name="Input 7" xfId="164" xr:uid="{00000000-0005-0000-0000-00009E000000}"/>
    <cellStyle name="Input 8" xfId="165" xr:uid="{00000000-0005-0000-0000-00009F000000}"/>
    <cellStyle name="Input 9" xfId="166" xr:uid="{00000000-0005-0000-0000-0000A0000000}"/>
    <cellStyle name="Labels - Style3" xfId="167" xr:uid="{00000000-0005-0000-0000-0000A1000000}"/>
    <cellStyle name="Linked Cell 2" xfId="168" xr:uid="{00000000-0005-0000-0000-0000A2000000}"/>
    <cellStyle name="Linked Cell 2 2" xfId="169" xr:uid="{00000000-0005-0000-0000-0000A3000000}"/>
    <cellStyle name="Linked Cell 3" xfId="170" xr:uid="{00000000-0005-0000-0000-0000A4000000}"/>
    <cellStyle name="Neutral 2" xfId="171" xr:uid="{00000000-0005-0000-0000-0000A5000000}"/>
    <cellStyle name="Neutral 2 2" xfId="172" xr:uid="{00000000-0005-0000-0000-0000A6000000}"/>
    <cellStyle name="Neutral 3" xfId="173" xr:uid="{00000000-0005-0000-0000-0000A7000000}"/>
    <cellStyle name="Normal" xfId="0" builtinId="0"/>
    <cellStyle name="Normal - Style1" xfId="174" xr:uid="{00000000-0005-0000-0000-0000A9000000}"/>
    <cellStyle name="Normal 10" xfId="3" xr:uid="{00000000-0005-0000-0000-0000AA000000}"/>
    <cellStyle name="Normal 11" xfId="175" xr:uid="{00000000-0005-0000-0000-0000AB000000}"/>
    <cellStyle name="Normal 12" xfId="176" xr:uid="{00000000-0005-0000-0000-0000AC000000}"/>
    <cellStyle name="Normal 13" xfId="177" xr:uid="{00000000-0005-0000-0000-0000AD000000}"/>
    <cellStyle name="Normal 132" xfId="178" xr:uid="{00000000-0005-0000-0000-0000AE000000}"/>
    <cellStyle name="Normal 14" xfId="179" xr:uid="{00000000-0005-0000-0000-0000AF000000}"/>
    <cellStyle name="Normal 146" xfId="6" xr:uid="{00000000-0005-0000-0000-0000B0000000}"/>
    <cellStyle name="Normal 15" xfId="180" xr:uid="{00000000-0005-0000-0000-0000B1000000}"/>
    <cellStyle name="Normal 16" xfId="181" xr:uid="{00000000-0005-0000-0000-0000B2000000}"/>
    <cellStyle name="Normal 17" xfId="182" xr:uid="{00000000-0005-0000-0000-0000B3000000}"/>
    <cellStyle name="Normal 18" xfId="183" xr:uid="{00000000-0005-0000-0000-0000B4000000}"/>
    <cellStyle name="Normal 19" xfId="184" xr:uid="{00000000-0005-0000-0000-0000B5000000}"/>
    <cellStyle name="Normal 2" xfId="185" xr:uid="{00000000-0005-0000-0000-0000B6000000}"/>
    <cellStyle name="Normal 2 2" xfId="2" xr:uid="{00000000-0005-0000-0000-0000B7000000}"/>
    <cellStyle name="Normal 2 2 2" xfId="186" xr:uid="{00000000-0005-0000-0000-0000B8000000}"/>
    <cellStyle name="Normal 2 2 2 2" xfId="290" xr:uid="{FEC9EF40-E6DD-4E36-8427-39985D446784}"/>
    <cellStyle name="Normal 2 3" xfId="187" xr:uid="{00000000-0005-0000-0000-0000B9000000}"/>
    <cellStyle name="Normal 20" xfId="188" xr:uid="{00000000-0005-0000-0000-0000BA000000}"/>
    <cellStyle name="Normal 21" xfId="189" xr:uid="{00000000-0005-0000-0000-0000BB000000}"/>
    <cellStyle name="Normal 22" xfId="190" xr:uid="{00000000-0005-0000-0000-0000BC000000}"/>
    <cellStyle name="Normal 23" xfId="191" xr:uid="{00000000-0005-0000-0000-0000BD000000}"/>
    <cellStyle name="Normal 24" xfId="192" xr:uid="{00000000-0005-0000-0000-0000BE000000}"/>
    <cellStyle name="Normal 25" xfId="193" xr:uid="{00000000-0005-0000-0000-0000BF000000}"/>
    <cellStyle name="Normal 26" xfId="194" xr:uid="{00000000-0005-0000-0000-0000C0000000}"/>
    <cellStyle name="Normal 27" xfId="195" xr:uid="{00000000-0005-0000-0000-0000C1000000}"/>
    <cellStyle name="Normal 28" xfId="196" xr:uid="{00000000-0005-0000-0000-0000C2000000}"/>
    <cellStyle name="Normal 29" xfId="197" xr:uid="{00000000-0005-0000-0000-0000C3000000}"/>
    <cellStyle name="Normal 3" xfId="198" xr:uid="{00000000-0005-0000-0000-0000C4000000}"/>
    <cellStyle name="Normal 3 2" xfId="199" xr:uid="{00000000-0005-0000-0000-0000C5000000}"/>
    <cellStyle name="Normal 3 3" xfId="291" xr:uid="{A5107CDB-7A3B-4CB5-AB44-D90D8C544E22}"/>
    <cellStyle name="Normal 30" xfId="200" xr:uid="{00000000-0005-0000-0000-0000C6000000}"/>
    <cellStyle name="Normal 31" xfId="201" xr:uid="{00000000-0005-0000-0000-0000C7000000}"/>
    <cellStyle name="Normal 32" xfId="202" xr:uid="{00000000-0005-0000-0000-0000C8000000}"/>
    <cellStyle name="Normal 33" xfId="203" xr:uid="{00000000-0005-0000-0000-0000C9000000}"/>
    <cellStyle name="Normal 34" xfId="204" xr:uid="{00000000-0005-0000-0000-0000CA000000}"/>
    <cellStyle name="Normal 35" xfId="205" xr:uid="{00000000-0005-0000-0000-0000CB000000}"/>
    <cellStyle name="Normal 36" xfId="206" xr:uid="{00000000-0005-0000-0000-0000CC000000}"/>
    <cellStyle name="Normal 37" xfId="207" xr:uid="{00000000-0005-0000-0000-0000CD000000}"/>
    <cellStyle name="Normal 38" xfId="208" xr:uid="{00000000-0005-0000-0000-0000CE000000}"/>
    <cellStyle name="Normal 39" xfId="209" xr:uid="{00000000-0005-0000-0000-0000CF000000}"/>
    <cellStyle name="Normal 4" xfId="210" xr:uid="{00000000-0005-0000-0000-0000D0000000}"/>
    <cellStyle name="Normal 40" xfId="211" xr:uid="{00000000-0005-0000-0000-0000D1000000}"/>
    <cellStyle name="Normal 41" xfId="212" xr:uid="{00000000-0005-0000-0000-0000D2000000}"/>
    <cellStyle name="Normal 5" xfId="213" xr:uid="{00000000-0005-0000-0000-0000D3000000}"/>
    <cellStyle name="Normal 6" xfId="214" xr:uid="{00000000-0005-0000-0000-0000D4000000}"/>
    <cellStyle name="Normal 7" xfId="215" xr:uid="{00000000-0005-0000-0000-0000D5000000}"/>
    <cellStyle name="Normal 8" xfId="216" xr:uid="{00000000-0005-0000-0000-0000D6000000}"/>
    <cellStyle name="Normal 9" xfId="217" xr:uid="{00000000-0005-0000-0000-0000D7000000}"/>
    <cellStyle name="Normal_Racal List --15 july'05" xfId="5" xr:uid="{00000000-0005-0000-0000-0000D8000000}"/>
    <cellStyle name="Normal_Waters GTS Eq List" xfId="4" xr:uid="{00000000-0005-0000-0000-0000D9000000}"/>
    <cellStyle name="Note 2" xfId="218" xr:uid="{00000000-0005-0000-0000-0000DA000000}"/>
    <cellStyle name="Note 2 2" xfId="219" xr:uid="{00000000-0005-0000-0000-0000DB000000}"/>
    <cellStyle name="Note 3" xfId="220" xr:uid="{00000000-0005-0000-0000-0000DC000000}"/>
    <cellStyle name="Output 2" xfId="221" xr:uid="{00000000-0005-0000-0000-0000DD000000}"/>
    <cellStyle name="Output 2 2" xfId="222" xr:uid="{00000000-0005-0000-0000-0000DE000000}"/>
    <cellStyle name="Output 3" xfId="223" xr:uid="{00000000-0005-0000-0000-0000DF000000}"/>
    <cellStyle name="Percent [2]" xfId="224" xr:uid="{00000000-0005-0000-0000-0000E0000000}"/>
    <cellStyle name="Percent [2] 2" xfId="225" xr:uid="{00000000-0005-0000-0000-0000E1000000}"/>
    <cellStyle name="Percent [2] 3" xfId="226" xr:uid="{00000000-0005-0000-0000-0000E2000000}"/>
    <cellStyle name="Percent [2] 3 2" xfId="227" xr:uid="{00000000-0005-0000-0000-0000E3000000}"/>
    <cellStyle name="Reset  - Style7" xfId="228" xr:uid="{00000000-0005-0000-0000-0000E4000000}"/>
    <cellStyle name="SAPBEXstdItem" xfId="229" xr:uid="{00000000-0005-0000-0000-0000E5000000}"/>
    <cellStyle name="Style 1" xfId="230" xr:uid="{00000000-0005-0000-0000-0000E6000000}"/>
    <cellStyle name="Table  - Style6" xfId="231" xr:uid="{00000000-0005-0000-0000-0000E7000000}"/>
    <cellStyle name="Title  - Style1" xfId="232" xr:uid="{00000000-0005-0000-0000-0000E8000000}"/>
    <cellStyle name="Title 10" xfId="233" xr:uid="{00000000-0005-0000-0000-0000E9000000}"/>
    <cellStyle name="Title 11" xfId="234" xr:uid="{00000000-0005-0000-0000-0000EA000000}"/>
    <cellStyle name="Title 12" xfId="235" xr:uid="{00000000-0005-0000-0000-0000EB000000}"/>
    <cellStyle name="Title 13" xfId="236" xr:uid="{00000000-0005-0000-0000-0000EC000000}"/>
    <cellStyle name="Title 14" xfId="237" xr:uid="{00000000-0005-0000-0000-0000ED000000}"/>
    <cellStyle name="Title 15" xfId="238" xr:uid="{00000000-0005-0000-0000-0000EE000000}"/>
    <cellStyle name="Title 16" xfId="239" xr:uid="{00000000-0005-0000-0000-0000EF000000}"/>
    <cellStyle name="Title 17" xfId="240" xr:uid="{00000000-0005-0000-0000-0000F0000000}"/>
    <cellStyle name="Title 18" xfId="241" xr:uid="{00000000-0005-0000-0000-0000F1000000}"/>
    <cellStyle name="Title 19" xfId="242" xr:uid="{00000000-0005-0000-0000-0000F2000000}"/>
    <cellStyle name="Title 2" xfId="243" xr:uid="{00000000-0005-0000-0000-0000F3000000}"/>
    <cellStyle name="Title 2 2" xfId="244" xr:uid="{00000000-0005-0000-0000-0000F4000000}"/>
    <cellStyle name="Title 20" xfId="245" xr:uid="{00000000-0005-0000-0000-0000F5000000}"/>
    <cellStyle name="Title 21" xfId="246" xr:uid="{00000000-0005-0000-0000-0000F6000000}"/>
    <cellStyle name="Title 22" xfId="247" xr:uid="{00000000-0005-0000-0000-0000F7000000}"/>
    <cellStyle name="Title 23" xfId="248" xr:uid="{00000000-0005-0000-0000-0000F8000000}"/>
    <cellStyle name="Title 24" xfId="249" xr:uid="{00000000-0005-0000-0000-0000F9000000}"/>
    <cellStyle name="Title 25" xfId="250" xr:uid="{00000000-0005-0000-0000-0000FA000000}"/>
    <cellStyle name="Title 26" xfId="251" xr:uid="{00000000-0005-0000-0000-0000FB000000}"/>
    <cellStyle name="Title 27" xfId="252" xr:uid="{00000000-0005-0000-0000-0000FC000000}"/>
    <cellStyle name="Title 28" xfId="253" xr:uid="{00000000-0005-0000-0000-0000FD000000}"/>
    <cellStyle name="Title 29" xfId="254" xr:uid="{00000000-0005-0000-0000-0000FE000000}"/>
    <cellStyle name="Title 3" xfId="255" xr:uid="{00000000-0005-0000-0000-0000FF000000}"/>
    <cellStyle name="Title 3 2" xfId="256" xr:uid="{00000000-0005-0000-0000-000000010000}"/>
    <cellStyle name="Title 30" xfId="257" xr:uid="{00000000-0005-0000-0000-000001010000}"/>
    <cellStyle name="Title 31" xfId="258" xr:uid="{00000000-0005-0000-0000-000002010000}"/>
    <cellStyle name="Title 32" xfId="259" xr:uid="{00000000-0005-0000-0000-000003010000}"/>
    <cellStyle name="Title 33" xfId="260" xr:uid="{00000000-0005-0000-0000-000004010000}"/>
    <cellStyle name="Title 34" xfId="261" xr:uid="{00000000-0005-0000-0000-000005010000}"/>
    <cellStyle name="Title 35" xfId="262" xr:uid="{00000000-0005-0000-0000-000006010000}"/>
    <cellStyle name="Title 36" xfId="263" xr:uid="{00000000-0005-0000-0000-000007010000}"/>
    <cellStyle name="Title 37" xfId="264" xr:uid="{00000000-0005-0000-0000-000008010000}"/>
    <cellStyle name="Title 38" xfId="265" xr:uid="{00000000-0005-0000-0000-000009010000}"/>
    <cellStyle name="Title 39" xfId="266" xr:uid="{00000000-0005-0000-0000-00000A010000}"/>
    <cellStyle name="Title 4" xfId="267" xr:uid="{00000000-0005-0000-0000-00000B010000}"/>
    <cellStyle name="Title 4 2" xfId="268" xr:uid="{00000000-0005-0000-0000-00000C010000}"/>
    <cellStyle name="Title 40" xfId="269" xr:uid="{00000000-0005-0000-0000-00000D010000}"/>
    <cellStyle name="Title 41" xfId="270" xr:uid="{00000000-0005-0000-0000-00000E010000}"/>
    <cellStyle name="Title 42" xfId="271" xr:uid="{00000000-0005-0000-0000-00000F010000}"/>
    <cellStyle name="Title 43" xfId="272" xr:uid="{00000000-0005-0000-0000-000010010000}"/>
    <cellStyle name="Title 44" xfId="273" xr:uid="{00000000-0005-0000-0000-000011010000}"/>
    <cellStyle name="Title 45" xfId="274" xr:uid="{00000000-0005-0000-0000-000012010000}"/>
    <cellStyle name="Title 46" xfId="275" xr:uid="{00000000-0005-0000-0000-000013010000}"/>
    <cellStyle name="Title 5" xfId="276" xr:uid="{00000000-0005-0000-0000-000014010000}"/>
    <cellStyle name="Title 5 2" xfId="277" xr:uid="{00000000-0005-0000-0000-000015010000}"/>
    <cellStyle name="Title 6" xfId="278" xr:uid="{00000000-0005-0000-0000-000016010000}"/>
    <cellStyle name="Title 7" xfId="279" xr:uid="{00000000-0005-0000-0000-000017010000}"/>
    <cellStyle name="Title 8" xfId="280" xr:uid="{00000000-0005-0000-0000-000018010000}"/>
    <cellStyle name="Title 9" xfId="281" xr:uid="{00000000-0005-0000-0000-000019010000}"/>
    <cellStyle name="Total 2" xfId="282" xr:uid="{00000000-0005-0000-0000-00001A010000}"/>
    <cellStyle name="Total 2 2" xfId="283" xr:uid="{00000000-0005-0000-0000-00001B010000}"/>
    <cellStyle name="Total 3" xfId="284" xr:uid="{00000000-0005-0000-0000-00001C010000}"/>
    <cellStyle name="TotCol - Style5" xfId="285" xr:uid="{00000000-0005-0000-0000-00001D010000}"/>
    <cellStyle name="TotRow - Style4" xfId="286" xr:uid="{00000000-0005-0000-0000-00001E010000}"/>
    <cellStyle name="Warning Text 2" xfId="287" xr:uid="{00000000-0005-0000-0000-00001F010000}"/>
    <cellStyle name="Warning Text 2 2" xfId="288" xr:uid="{00000000-0005-0000-0000-000020010000}"/>
    <cellStyle name="Warning Text 3" xfId="289" xr:uid="{00000000-0005-0000-0000-000021010000}"/>
  </cellStyles>
  <dxfs count="63"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4416-3DED-4B51-B9BA-2253B0644386}">
  <dimension ref="A1:E73"/>
  <sheetViews>
    <sheetView showGridLines="0" tabSelected="1" topLeftCell="B1" zoomScale="64" zoomScaleNormal="64" workbookViewId="0">
      <selection activeCell="D19" sqref="D19"/>
    </sheetView>
  </sheetViews>
  <sheetFormatPr defaultRowHeight="15" x14ac:dyDescent="0.25"/>
  <cols>
    <col min="1" max="1" width="0.5703125" hidden="1" customWidth="1"/>
    <col min="2" max="2" width="65.5703125" customWidth="1"/>
    <col min="3" max="3" width="28.5703125" customWidth="1"/>
    <col min="4" max="4" width="29.85546875" customWidth="1"/>
    <col min="5" max="5" width="10.5703125" bestFit="1" customWidth="1"/>
  </cols>
  <sheetData>
    <row r="1" spans="1:5" x14ac:dyDescent="0.25">
      <c r="A1" s="10"/>
      <c r="B1" s="11"/>
      <c r="C1" s="12"/>
      <c r="D1" s="13"/>
      <c r="E1" s="14"/>
    </row>
    <row r="2" spans="1:5" x14ac:dyDescent="0.25">
      <c r="A2" s="14"/>
      <c r="B2" s="15"/>
      <c r="C2" s="16"/>
      <c r="D2" s="17"/>
      <c r="E2" s="14"/>
    </row>
    <row r="3" spans="1:5" ht="15.75" x14ac:dyDescent="0.25">
      <c r="A3" s="14"/>
      <c r="B3" s="18" t="s">
        <v>112</v>
      </c>
      <c r="C3" s="19" t="s">
        <v>113</v>
      </c>
      <c r="D3" s="20"/>
      <c r="E3" s="14"/>
    </row>
    <row r="4" spans="1:5" ht="14.45" customHeight="1" x14ac:dyDescent="0.25">
      <c r="A4" s="14"/>
      <c r="B4" s="21" t="s">
        <v>114</v>
      </c>
      <c r="C4" s="21" t="s">
        <v>115</v>
      </c>
      <c r="D4" s="22"/>
      <c r="E4" s="14"/>
    </row>
    <row r="5" spans="1:5" x14ac:dyDescent="0.25">
      <c r="A5" s="14"/>
      <c r="B5" s="21" t="s">
        <v>116</v>
      </c>
      <c r="C5" s="21" t="s">
        <v>117</v>
      </c>
      <c r="D5" s="22"/>
      <c r="E5" s="14"/>
    </row>
    <row r="6" spans="1:5" x14ac:dyDescent="0.25">
      <c r="A6" s="14"/>
      <c r="B6" s="21"/>
      <c r="C6" s="21"/>
      <c r="D6" s="23"/>
      <c r="E6" s="14"/>
    </row>
    <row r="7" spans="1:5" x14ac:dyDescent="0.25">
      <c r="A7" s="14"/>
      <c r="B7" s="21" t="s">
        <v>118</v>
      </c>
      <c r="C7" s="21" t="s">
        <v>119</v>
      </c>
      <c r="D7" s="24"/>
      <c r="E7" s="14"/>
    </row>
    <row r="8" spans="1:5" x14ac:dyDescent="0.25">
      <c r="A8" s="14"/>
      <c r="B8" s="21" t="s">
        <v>120</v>
      </c>
      <c r="C8" s="21" t="s">
        <v>121</v>
      </c>
      <c r="D8" s="22"/>
      <c r="E8" s="14"/>
    </row>
    <row r="9" spans="1:5" x14ac:dyDescent="0.25">
      <c r="A9" s="14"/>
      <c r="B9" s="21" t="s">
        <v>122</v>
      </c>
      <c r="C9" s="21" t="s">
        <v>123</v>
      </c>
      <c r="D9" s="23"/>
      <c r="E9" s="14"/>
    </row>
    <row r="10" spans="1:5" x14ac:dyDescent="0.25">
      <c r="A10" s="14"/>
      <c r="B10" s="25"/>
      <c r="C10" s="26"/>
      <c r="D10" s="20"/>
      <c r="E10" s="14"/>
    </row>
    <row r="11" spans="1:5" x14ac:dyDescent="0.25">
      <c r="A11" s="14"/>
      <c r="B11" s="27"/>
      <c r="C11" s="28"/>
      <c r="D11" s="29"/>
      <c r="E11" s="14"/>
    </row>
    <row r="12" spans="1:5" x14ac:dyDescent="0.25">
      <c r="A12" s="14"/>
      <c r="B12" s="25"/>
      <c r="C12" s="26"/>
      <c r="D12" s="20"/>
      <c r="E12" s="14"/>
    </row>
    <row r="13" spans="1:5" x14ac:dyDescent="0.25">
      <c r="A13" s="14"/>
      <c r="B13" s="30" t="s">
        <v>124</v>
      </c>
      <c r="C13" s="31" t="s">
        <v>125</v>
      </c>
      <c r="D13" s="31" t="s">
        <v>205</v>
      </c>
    </row>
    <row r="14" spans="1:5" x14ac:dyDescent="0.25">
      <c r="A14" s="14"/>
      <c r="B14" s="32" t="s">
        <v>173</v>
      </c>
      <c r="C14" s="33">
        <v>3494</v>
      </c>
      <c r="D14" s="33">
        <v>3284.36</v>
      </c>
    </row>
    <row r="15" spans="1:5" x14ac:dyDescent="0.25">
      <c r="A15" s="14"/>
      <c r="B15" s="32" t="s">
        <v>174</v>
      </c>
      <c r="C15" s="33">
        <v>3494</v>
      </c>
      <c r="D15" s="33">
        <v>3284.36</v>
      </c>
    </row>
    <row r="16" spans="1:5" x14ac:dyDescent="0.25">
      <c r="A16" s="14"/>
      <c r="B16" s="32" t="s">
        <v>175</v>
      </c>
      <c r="C16" s="33">
        <v>3494</v>
      </c>
      <c r="D16" s="33">
        <v>3284.36</v>
      </c>
    </row>
    <row r="17" spans="1:5" x14ac:dyDescent="0.25">
      <c r="A17" s="14"/>
      <c r="B17" s="32" t="s">
        <v>176</v>
      </c>
      <c r="C17" s="33">
        <v>3494</v>
      </c>
      <c r="D17" s="33">
        <v>3284.36</v>
      </c>
    </row>
    <row r="18" spans="1:5" x14ac:dyDescent="0.25">
      <c r="A18" s="14"/>
      <c r="B18" s="32" t="s">
        <v>177</v>
      </c>
      <c r="C18" s="33">
        <v>3494</v>
      </c>
      <c r="D18" s="33">
        <v>3284.36</v>
      </c>
    </row>
    <row r="19" spans="1:5" x14ac:dyDescent="0.25">
      <c r="A19" s="14"/>
      <c r="B19" s="32" t="s">
        <v>202</v>
      </c>
      <c r="C19" s="34">
        <v>800</v>
      </c>
      <c r="D19" s="34">
        <v>800</v>
      </c>
    </row>
    <row r="20" spans="1:5" x14ac:dyDescent="0.25">
      <c r="A20" s="14"/>
      <c r="B20" s="32" t="s">
        <v>203</v>
      </c>
      <c r="C20" s="34">
        <v>400</v>
      </c>
      <c r="D20" s="34">
        <v>400</v>
      </c>
    </row>
    <row r="21" spans="1:5" x14ac:dyDescent="0.25">
      <c r="A21" s="14"/>
      <c r="B21" s="35" t="s">
        <v>211</v>
      </c>
      <c r="C21" s="36">
        <f>SUM(C14:C20)</f>
        <v>18670</v>
      </c>
      <c r="D21" s="36">
        <f>SUM(D14:D20)</f>
        <v>17621.8</v>
      </c>
      <c r="E21" s="14"/>
    </row>
    <row r="22" spans="1:5" x14ac:dyDescent="0.25">
      <c r="A22" s="14"/>
      <c r="B22" s="139" t="s">
        <v>212</v>
      </c>
      <c r="C22" s="140">
        <f>C21*1.07</f>
        <v>19976.900000000001</v>
      </c>
      <c r="D22" s="140">
        <f>D21*1.07</f>
        <v>18855.326000000001</v>
      </c>
      <c r="E22" s="14"/>
    </row>
    <row r="23" spans="1:5" x14ac:dyDescent="0.25">
      <c r="A23" s="14"/>
      <c r="B23" s="25"/>
      <c r="C23" s="26"/>
      <c r="D23" s="20"/>
      <c r="E23" s="14"/>
    </row>
    <row r="24" spans="1:5" x14ac:dyDescent="0.25">
      <c r="A24" s="14"/>
      <c r="B24" s="37" t="s">
        <v>204</v>
      </c>
      <c r="C24" s="26"/>
      <c r="D24" s="20"/>
      <c r="E24" s="14"/>
    </row>
    <row r="25" spans="1:5" x14ac:dyDescent="0.25">
      <c r="A25" s="14"/>
      <c r="B25" s="37" t="s">
        <v>206</v>
      </c>
      <c r="C25" s="38"/>
      <c r="E25" s="14"/>
    </row>
    <row r="26" spans="1:5" x14ac:dyDescent="0.25">
      <c r="A26" s="14"/>
      <c r="B26" s="105" t="s">
        <v>207</v>
      </c>
      <c r="C26" s="39"/>
      <c r="D26" s="40"/>
      <c r="E26" s="41"/>
    </row>
    <row r="27" spans="1:5" x14ac:dyDescent="0.25">
      <c r="A27" s="14"/>
      <c r="B27" s="105"/>
      <c r="C27" s="39"/>
      <c r="D27" s="40"/>
      <c r="E27" s="41"/>
    </row>
    <row r="28" spans="1:5" x14ac:dyDescent="0.25">
      <c r="A28" s="14"/>
      <c r="B28" s="42" t="s">
        <v>126</v>
      </c>
      <c r="C28" s="43" t="s">
        <v>127</v>
      </c>
      <c r="D28" s="40"/>
      <c r="E28" s="14"/>
    </row>
    <row r="29" spans="1:5" x14ac:dyDescent="0.25">
      <c r="A29" s="14"/>
      <c r="B29" s="44" t="s">
        <v>128</v>
      </c>
      <c r="C29" s="39"/>
      <c r="D29" s="40"/>
      <c r="E29" s="14"/>
    </row>
    <row r="30" spans="1:5" x14ac:dyDescent="0.25">
      <c r="A30" s="14"/>
      <c r="B30" s="44" t="s">
        <v>129</v>
      </c>
      <c r="C30" s="39" t="s">
        <v>130</v>
      </c>
      <c r="D30" s="40"/>
      <c r="E30" s="14"/>
    </row>
    <row r="31" spans="1:5" x14ac:dyDescent="0.25">
      <c r="A31" s="14"/>
      <c r="B31" s="44" t="s">
        <v>131</v>
      </c>
      <c r="C31" s="39" t="s">
        <v>132</v>
      </c>
      <c r="D31" s="40"/>
      <c r="E31" s="14"/>
    </row>
    <row r="32" spans="1:5" x14ac:dyDescent="0.25">
      <c r="A32" s="14"/>
      <c r="B32" s="44" t="s">
        <v>133</v>
      </c>
      <c r="C32" s="39" t="s">
        <v>134</v>
      </c>
      <c r="D32" s="40"/>
      <c r="E32" s="14"/>
    </row>
    <row r="33" spans="1:5" x14ac:dyDescent="0.25">
      <c r="A33" s="14"/>
      <c r="B33" s="44" t="s">
        <v>135</v>
      </c>
      <c r="C33" s="39" t="s">
        <v>136</v>
      </c>
      <c r="D33" s="40"/>
      <c r="E33" s="14"/>
    </row>
    <row r="34" spans="1:5" x14ac:dyDescent="0.25">
      <c r="A34" s="14"/>
      <c r="B34" s="44" t="s">
        <v>137</v>
      </c>
      <c r="C34" s="45" t="s">
        <v>138</v>
      </c>
      <c r="D34" s="40"/>
      <c r="E34" s="14"/>
    </row>
    <row r="35" spans="1:5" ht="26.25" x14ac:dyDescent="0.25">
      <c r="A35" s="14"/>
      <c r="B35" s="46" t="s">
        <v>139</v>
      </c>
      <c r="C35" s="39" t="s">
        <v>140</v>
      </c>
      <c r="D35" s="40"/>
      <c r="E35" s="14"/>
    </row>
    <row r="36" spans="1:5" x14ac:dyDescent="0.25">
      <c r="A36" s="14"/>
      <c r="B36" s="44"/>
      <c r="C36" s="39"/>
      <c r="D36" s="40"/>
      <c r="E36" s="14"/>
    </row>
    <row r="37" spans="1:5" x14ac:dyDescent="0.25">
      <c r="A37" s="14"/>
      <c r="B37" s="42" t="s">
        <v>141</v>
      </c>
      <c r="C37" s="43" t="s">
        <v>142</v>
      </c>
      <c r="D37" s="40"/>
      <c r="E37" s="14"/>
    </row>
    <row r="38" spans="1:5" x14ac:dyDescent="0.25">
      <c r="A38" s="14"/>
      <c r="B38" s="44" t="s">
        <v>135</v>
      </c>
      <c r="C38" s="39" t="s">
        <v>143</v>
      </c>
      <c r="D38" s="40"/>
      <c r="E38" s="14"/>
    </row>
    <row r="39" spans="1:5" x14ac:dyDescent="0.25">
      <c r="A39" s="14"/>
      <c r="B39" s="106" t="s">
        <v>209</v>
      </c>
      <c r="C39" s="39" t="s">
        <v>144</v>
      </c>
      <c r="D39" s="40"/>
      <c r="E39" s="14"/>
    </row>
    <row r="40" spans="1:5" x14ac:dyDescent="0.25">
      <c r="A40" s="14"/>
      <c r="B40" s="44" t="s">
        <v>145</v>
      </c>
      <c r="C40" s="39" t="s">
        <v>146</v>
      </c>
      <c r="D40" s="40"/>
      <c r="E40" s="14"/>
    </row>
    <row r="41" spans="1:5" x14ac:dyDescent="0.25">
      <c r="A41" s="14"/>
      <c r="B41" s="44"/>
      <c r="C41" s="39" t="s">
        <v>147</v>
      </c>
      <c r="D41" s="40"/>
      <c r="E41" s="14"/>
    </row>
    <row r="42" spans="1:5" x14ac:dyDescent="0.25">
      <c r="A42" s="14"/>
      <c r="B42" s="42" t="s">
        <v>148</v>
      </c>
      <c r="C42" s="39"/>
      <c r="D42" s="40"/>
      <c r="E42" s="14"/>
    </row>
    <row r="43" spans="1:5" x14ac:dyDescent="0.25">
      <c r="A43" s="14"/>
      <c r="B43" s="44" t="s">
        <v>149</v>
      </c>
      <c r="C43" s="43" t="s">
        <v>150</v>
      </c>
      <c r="D43" s="40"/>
      <c r="E43" s="14"/>
    </row>
    <row r="44" spans="1:5" x14ac:dyDescent="0.25">
      <c r="A44" s="14"/>
      <c r="B44" s="44" t="s">
        <v>151</v>
      </c>
      <c r="C44" s="39" t="s">
        <v>152</v>
      </c>
      <c r="D44" s="40"/>
      <c r="E44" s="14"/>
    </row>
    <row r="45" spans="1:5" x14ac:dyDescent="0.25">
      <c r="A45" s="14"/>
      <c r="B45" s="44" t="s">
        <v>153</v>
      </c>
      <c r="C45" s="39" t="s">
        <v>154</v>
      </c>
      <c r="D45" s="40"/>
      <c r="E45" s="14"/>
    </row>
    <row r="46" spans="1:5" x14ac:dyDescent="0.25">
      <c r="A46" s="14"/>
      <c r="B46" s="44" t="s">
        <v>155</v>
      </c>
      <c r="C46" s="39" t="s">
        <v>210</v>
      </c>
      <c r="D46" s="40"/>
      <c r="E46" s="14"/>
    </row>
    <row r="47" spans="1:5" x14ac:dyDescent="0.25">
      <c r="A47" s="14"/>
      <c r="B47" s="44" t="s">
        <v>156</v>
      </c>
      <c r="C47" s="39"/>
      <c r="D47" s="40"/>
      <c r="E47" s="14"/>
    </row>
    <row r="48" spans="1:5" x14ac:dyDescent="0.25">
      <c r="A48" s="14"/>
      <c r="B48" s="44" t="s">
        <v>157</v>
      </c>
      <c r="C48" s="39" t="s">
        <v>159</v>
      </c>
      <c r="D48" s="40"/>
      <c r="E48" s="14"/>
    </row>
    <row r="49" spans="1:5" x14ac:dyDescent="0.25">
      <c r="A49" s="14"/>
      <c r="B49" s="44" t="s">
        <v>158</v>
      </c>
      <c r="C49" s="39" t="s">
        <v>215</v>
      </c>
      <c r="D49" s="40"/>
      <c r="E49" s="14"/>
    </row>
    <row r="50" spans="1:5" x14ac:dyDescent="0.25">
      <c r="A50" s="14"/>
      <c r="B50" s="44" t="s">
        <v>160</v>
      </c>
      <c r="C50" s="39"/>
      <c r="D50" s="40"/>
      <c r="E50" s="14"/>
    </row>
    <row r="51" spans="1:5" x14ac:dyDescent="0.25">
      <c r="A51" s="14"/>
      <c r="B51" s="44" t="s">
        <v>161</v>
      </c>
      <c r="C51" s="39"/>
      <c r="D51" s="40"/>
      <c r="E51" s="14"/>
    </row>
    <row r="52" spans="1:5" x14ac:dyDescent="0.25">
      <c r="A52" s="14"/>
      <c r="B52" s="44" t="s">
        <v>162</v>
      </c>
      <c r="C52" s="43" t="s">
        <v>163</v>
      </c>
      <c r="D52" s="40"/>
      <c r="E52" s="14"/>
    </row>
    <row r="53" spans="1:5" x14ac:dyDescent="0.25">
      <c r="A53" s="14"/>
      <c r="B53" s="44"/>
      <c r="C53" s="39" t="s">
        <v>164</v>
      </c>
      <c r="D53" s="40"/>
      <c r="E53" s="14"/>
    </row>
    <row r="54" spans="1:5" x14ac:dyDescent="0.25">
      <c r="A54" s="14"/>
      <c r="B54" s="42" t="s">
        <v>165</v>
      </c>
      <c r="C54" s="39" t="s">
        <v>220</v>
      </c>
      <c r="D54" s="40"/>
      <c r="E54" s="14"/>
    </row>
    <row r="55" spans="1:5" x14ac:dyDescent="0.25">
      <c r="A55" s="14"/>
      <c r="B55" s="44" t="s">
        <v>166</v>
      </c>
      <c r="C55" s="146" t="s">
        <v>221</v>
      </c>
      <c r="D55" s="40"/>
      <c r="E55" s="14"/>
    </row>
    <row r="56" spans="1:5" x14ac:dyDescent="0.25">
      <c r="A56" s="14"/>
      <c r="B56" s="44" t="s">
        <v>168</v>
      </c>
      <c r="C56" s="39" t="s">
        <v>167</v>
      </c>
      <c r="D56" s="40"/>
      <c r="E56" s="14"/>
    </row>
    <row r="57" spans="1:5" x14ac:dyDescent="0.25">
      <c r="A57" s="14"/>
      <c r="B57" s="44" t="s">
        <v>169</v>
      </c>
      <c r="C57" s="145" t="s">
        <v>216</v>
      </c>
      <c r="D57" s="40"/>
      <c r="E57" s="14"/>
    </row>
    <row r="58" spans="1:5" x14ac:dyDescent="0.25">
      <c r="A58" s="14"/>
      <c r="B58" s="44" t="s">
        <v>170</v>
      </c>
      <c r="C58" s="39" t="s">
        <v>217</v>
      </c>
      <c r="D58" s="40"/>
      <c r="E58" s="14"/>
    </row>
    <row r="59" spans="1:5" x14ac:dyDescent="0.25">
      <c r="A59" s="14"/>
      <c r="B59" s="47" t="s">
        <v>171</v>
      </c>
      <c r="C59" s="39" t="s">
        <v>218</v>
      </c>
      <c r="D59" s="40"/>
      <c r="E59" s="14"/>
    </row>
    <row r="60" spans="1:5" x14ac:dyDescent="0.25">
      <c r="A60" s="14"/>
      <c r="B60" s="44" t="s">
        <v>172</v>
      </c>
      <c r="C60" s="39" t="s">
        <v>219</v>
      </c>
      <c r="D60" s="40"/>
      <c r="E60" s="14"/>
    </row>
    <row r="61" spans="1:5" x14ac:dyDescent="0.25">
      <c r="A61" s="14"/>
      <c r="B61" s="44"/>
      <c r="C61" s="39"/>
      <c r="D61" s="40"/>
      <c r="E61" s="14"/>
    </row>
    <row r="62" spans="1:5" x14ac:dyDescent="0.25">
      <c r="A62" s="14"/>
      <c r="B62" s="44"/>
      <c r="C62" s="39"/>
      <c r="D62" s="40"/>
      <c r="E62" s="14"/>
    </row>
    <row r="63" spans="1:5" x14ac:dyDescent="0.25">
      <c r="A63" s="14"/>
      <c r="B63" s="44"/>
      <c r="C63" s="39"/>
      <c r="D63" s="40"/>
      <c r="E63" s="14"/>
    </row>
    <row r="64" spans="1:5" x14ac:dyDescent="0.25">
      <c r="A64" s="14"/>
      <c r="B64" s="44"/>
      <c r="C64" s="39"/>
      <c r="D64" s="40"/>
      <c r="E64" s="14"/>
    </row>
    <row r="65" spans="1:5" x14ac:dyDescent="0.25">
      <c r="A65" s="14"/>
      <c r="B65" s="44"/>
      <c r="C65" s="48"/>
      <c r="D65" s="40"/>
      <c r="E65" s="14"/>
    </row>
    <row r="66" spans="1:5" x14ac:dyDescent="0.25">
      <c r="A66" s="14"/>
      <c r="B66" s="44"/>
      <c r="C66" s="48"/>
      <c r="D66" s="40"/>
      <c r="E66" s="14"/>
    </row>
    <row r="67" spans="1:5" x14ac:dyDescent="0.25">
      <c r="A67" s="14"/>
      <c r="B67" s="44"/>
      <c r="C67" s="48"/>
      <c r="D67" s="40"/>
      <c r="E67" s="14"/>
    </row>
    <row r="68" spans="1:5" x14ac:dyDescent="0.25">
      <c r="B68" s="44"/>
      <c r="C68" s="49"/>
    </row>
    <row r="69" spans="1:5" x14ac:dyDescent="0.25">
      <c r="B69" s="44"/>
      <c r="C69" s="48"/>
    </row>
    <row r="70" spans="1:5" x14ac:dyDescent="0.25">
      <c r="B70" s="44"/>
      <c r="C70" s="48"/>
    </row>
    <row r="71" spans="1:5" ht="15.75" thickBot="1" x14ac:dyDescent="0.3">
      <c r="B71" s="50"/>
      <c r="C71" s="51"/>
    </row>
    <row r="72" spans="1:5" x14ac:dyDescent="0.25">
      <c r="B72" s="24"/>
      <c r="C72" s="52"/>
    </row>
    <row r="73" spans="1:5" x14ac:dyDescent="0.25">
      <c r="B73" s="24"/>
      <c r="C73" s="24"/>
    </row>
  </sheetData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workbookViewId="0">
      <selection activeCell="F2" sqref="F2"/>
    </sheetView>
  </sheetViews>
  <sheetFormatPr defaultRowHeight="15" x14ac:dyDescent="0.25"/>
  <cols>
    <col min="1" max="1" width="46.5703125" customWidth="1"/>
    <col min="2" max="2" width="16" customWidth="1"/>
    <col min="3" max="3" width="15.140625" customWidth="1"/>
    <col min="4" max="4" width="13" customWidth="1"/>
    <col min="5" max="5" width="11.42578125" style="84" customWidth="1"/>
    <col min="6" max="6" width="13.5703125" customWidth="1"/>
  </cols>
  <sheetData>
    <row r="1" spans="1:6" ht="37.5" thickBot="1" x14ac:dyDescent="0.3">
      <c r="A1" s="134" t="s">
        <v>0</v>
      </c>
      <c r="B1" s="135" t="s">
        <v>1</v>
      </c>
      <c r="C1" s="136" t="s">
        <v>2</v>
      </c>
      <c r="D1" s="137" t="s">
        <v>198</v>
      </c>
      <c r="E1" s="138" t="s">
        <v>199</v>
      </c>
      <c r="F1" s="185" t="s">
        <v>222</v>
      </c>
    </row>
    <row r="2" spans="1:6" x14ac:dyDescent="0.25">
      <c r="A2" s="76" t="s">
        <v>3</v>
      </c>
      <c r="B2" s="80" t="s">
        <v>4</v>
      </c>
      <c r="C2" s="81" t="s">
        <v>5</v>
      </c>
      <c r="D2" s="85">
        <v>160</v>
      </c>
      <c r="E2" s="86">
        <f>D2*0.94</f>
        <v>150.39999999999998</v>
      </c>
      <c r="F2" s="188">
        <v>43946</v>
      </c>
    </row>
    <row r="3" spans="1:6" x14ac:dyDescent="0.25">
      <c r="A3" s="76" t="s">
        <v>3</v>
      </c>
      <c r="B3" s="80" t="s">
        <v>4</v>
      </c>
      <c r="C3" s="81" t="s">
        <v>5</v>
      </c>
      <c r="D3" s="85">
        <v>160</v>
      </c>
      <c r="E3" s="86">
        <f t="shared" ref="E3:E7" si="0">D3*0.94</f>
        <v>150.39999999999998</v>
      </c>
    </row>
    <row r="4" spans="1:6" x14ac:dyDescent="0.25">
      <c r="A4" s="76" t="s">
        <v>3</v>
      </c>
      <c r="B4" s="80" t="s">
        <v>4</v>
      </c>
      <c r="C4" s="81" t="s">
        <v>7</v>
      </c>
      <c r="D4" s="85">
        <v>160</v>
      </c>
      <c r="E4" s="86">
        <f t="shared" si="0"/>
        <v>150.39999999999998</v>
      </c>
    </row>
    <row r="5" spans="1:6" x14ac:dyDescent="0.25">
      <c r="A5" s="76" t="s">
        <v>3</v>
      </c>
      <c r="B5" s="80" t="s">
        <v>4</v>
      </c>
      <c r="C5" s="81" t="s">
        <v>7</v>
      </c>
      <c r="D5" s="85">
        <v>160</v>
      </c>
      <c r="E5" s="86">
        <f t="shared" si="0"/>
        <v>150.39999999999998</v>
      </c>
    </row>
    <row r="6" spans="1:6" x14ac:dyDescent="0.25">
      <c r="A6" s="76" t="s">
        <v>3</v>
      </c>
      <c r="B6" s="80" t="s">
        <v>4</v>
      </c>
      <c r="C6" s="81" t="s">
        <v>7</v>
      </c>
      <c r="D6" s="85">
        <v>160</v>
      </c>
      <c r="E6" s="86">
        <f t="shared" si="0"/>
        <v>150.39999999999998</v>
      </c>
    </row>
    <row r="7" spans="1:6" x14ac:dyDescent="0.25">
      <c r="A7" s="76" t="s">
        <v>3</v>
      </c>
      <c r="B7" s="80" t="s">
        <v>4</v>
      </c>
      <c r="C7" s="81" t="s">
        <v>7</v>
      </c>
      <c r="D7" s="85">
        <v>160</v>
      </c>
      <c r="E7" s="86">
        <f t="shared" si="0"/>
        <v>150.39999999999998</v>
      </c>
    </row>
    <row r="8" spans="1:6" x14ac:dyDescent="0.25">
      <c r="A8" s="76" t="s">
        <v>8</v>
      </c>
      <c r="B8" s="80" t="s">
        <v>9</v>
      </c>
      <c r="C8" s="81" t="s">
        <v>10</v>
      </c>
      <c r="D8" s="85">
        <v>144</v>
      </c>
      <c r="E8" s="86">
        <f>D8*0.94</f>
        <v>135.35999999999999</v>
      </c>
    </row>
    <row r="9" spans="1:6" ht="24" x14ac:dyDescent="0.25">
      <c r="A9" s="77" t="s">
        <v>11</v>
      </c>
      <c r="B9" s="80" t="s">
        <v>9</v>
      </c>
      <c r="C9" s="83" t="s">
        <v>12</v>
      </c>
      <c r="D9" s="85">
        <v>250</v>
      </c>
      <c r="E9" s="86">
        <f>D9*0.94</f>
        <v>235</v>
      </c>
    </row>
    <row r="10" spans="1:6" x14ac:dyDescent="0.25">
      <c r="A10" s="76" t="s">
        <v>14</v>
      </c>
      <c r="B10" s="78" t="s">
        <v>13</v>
      </c>
      <c r="C10" s="81" t="s">
        <v>15</v>
      </c>
      <c r="D10" s="85">
        <v>240</v>
      </c>
      <c r="E10" s="86">
        <f>D10*0.94</f>
        <v>225.6</v>
      </c>
    </row>
    <row r="11" spans="1:6" x14ac:dyDescent="0.25">
      <c r="A11" s="76" t="s">
        <v>14</v>
      </c>
      <c r="B11" s="78" t="s">
        <v>13</v>
      </c>
      <c r="C11" s="81" t="s">
        <v>15</v>
      </c>
      <c r="D11" s="85">
        <v>240</v>
      </c>
      <c r="E11" s="86">
        <f t="shared" ref="E11:E13" si="1">D11*0.94</f>
        <v>225.6</v>
      </c>
    </row>
    <row r="12" spans="1:6" x14ac:dyDescent="0.25">
      <c r="A12" s="76" t="s">
        <v>14</v>
      </c>
      <c r="B12" s="78" t="s">
        <v>13</v>
      </c>
      <c r="C12" s="81" t="s">
        <v>15</v>
      </c>
      <c r="D12" s="85">
        <v>240</v>
      </c>
      <c r="E12" s="86">
        <f t="shared" si="1"/>
        <v>225.6</v>
      </c>
    </row>
    <row r="13" spans="1:6" x14ac:dyDescent="0.25">
      <c r="A13" s="76" t="s">
        <v>14</v>
      </c>
      <c r="B13" s="78" t="s">
        <v>13</v>
      </c>
      <c r="C13" s="81" t="s">
        <v>15</v>
      </c>
      <c r="D13" s="85">
        <v>240</v>
      </c>
      <c r="E13" s="86">
        <f t="shared" si="1"/>
        <v>225.6</v>
      </c>
    </row>
    <row r="14" spans="1:6" x14ac:dyDescent="0.25">
      <c r="A14" s="79" t="s">
        <v>16</v>
      </c>
      <c r="B14" s="78" t="s">
        <v>17</v>
      </c>
      <c r="C14" s="81" t="s">
        <v>18</v>
      </c>
      <c r="D14" s="85">
        <v>200</v>
      </c>
      <c r="E14" s="86">
        <f>D14*0.94</f>
        <v>188</v>
      </c>
    </row>
    <row r="15" spans="1:6" x14ac:dyDescent="0.25">
      <c r="A15" s="76" t="s">
        <v>19</v>
      </c>
      <c r="B15" s="78" t="s">
        <v>20</v>
      </c>
      <c r="C15" s="81" t="s">
        <v>21</v>
      </c>
      <c r="D15" s="85">
        <v>270</v>
      </c>
      <c r="E15" s="86">
        <f>D15*0.94</f>
        <v>253.79999999999998</v>
      </c>
    </row>
    <row r="16" spans="1:6" x14ac:dyDescent="0.25">
      <c r="A16" s="76" t="s">
        <v>19</v>
      </c>
      <c r="B16" s="78" t="s">
        <v>20</v>
      </c>
      <c r="C16" s="81" t="s">
        <v>21</v>
      </c>
      <c r="D16" s="85">
        <v>270</v>
      </c>
      <c r="E16" s="86">
        <f>D16*0.94</f>
        <v>253.79999999999998</v>
      </c>
    </row>
    <row r="17" spans="1:6" x14ac:dyDescent="0.25">
      <c r="A17" s="76" t="s">
        <v>22</v>
      </c>
      <c r="B17" s="78" t="s">
        <v>20</v>
      </c>
      <c r="C17" s="81" t="s">
        <v>23</v>
      </c>
      <c r="D17" s="85">
        <v>270</v>
      </c>
      <c r="E17" s="86">
        <f>D17*0.94</f>
        <v>253.79999999999998</v>
      </c>
    </row>
    <row r="18" spans="1:6" ht="15.75" thickBot="1" x14ac:dyDescent="0.3">
      <c r="A18" s="87" t="s">
        <v>24</v>
      </c>
      <c r="B18" s="88" t="s">
        <v>25</v>
      </c>
      <c r="C18" s="89" t="s">
        <v>26</v>
      </c>
      <c r="D18" s="90">
        <v>170</v>
      </c>
      <c r="E18" s="91">
        <f>D18*0.94</f>
        <v>159.79999999999998</v>
      </c>
      <c r="F18" t="s">
        <v>208</v>
      </c>
    </row>
    <row r="19" spans="1:6" ht="25.5" customHeight="1" x14ac:dyDescent="0.25">
      <c r="A19" s="108"/>
      <c r="B19" s="108"/>
      <c r="C19" s="107" t="s">
        <v>213</v>
      </c>
      <c r="D19" s="110">
        <f>SUM(D2:D18)</f>
        <v>3494</v>
      </c>
      <c r="E19" s="110">
        <f>SUM(E2:E18)</f>
        <v>3284.36</v>
      </c>
    </row>
    <row r="20" spans="1:6" ht="26.1" customHeight="1" x14ac:dyDescent="0.25">
      <c r="A20" s="75"/>
      <c r="B20" s="75"/>
      <c r="C20" s="109" t="s">
        <v>214</v>
      </c>
      <c r="D20" s="111">
        <f>D19*1.07</f>
        <v>3738.5800000000004</v>
      </c>
      <c r="E20" s="111">
        <f>E19*1.07</f>
        <v>3514.2652000000003</v>
      </c>
      <c r="F20" s="111"/>
    </row>
  </sheetData>
  <conditionalFormatting sqref="F1">
    <cfRule type="expression" dxfId="20" priority="21" stopIfTrue="1">
      <formula>LEFT(F1,4)=LEFT(G109,4)</formula>
    </cfRule>
  </conditionalFormatting>
  <conditionalFormatting sqref="F1">
    <cfRule type="cellIs" dxfId="19" priority="20" operator="equal">
      <formula>$J$2</formula>
    </cfRule>
  </conditionalFormatting>
  <conditionalFormatting sqref="F1">
    <cfRule type="expression" dxfId="18" priority="19" stopIfTrue="1">
      <formula>LEFT(F1,4)=LEFT(G109,4)</formula>
    </cfRule>
  </conditionalFormatting>
  <conditionalFormatting sqref="F1">
    <cfRule type="expression" dxfId="17" priority="18" stopIfTrue="1">
      <formula>LEFT(F1,4)=LEFT(E203,4)</formula>
    </cfRule>
  </conditionalFormatting>
  <conditionalFormatting sqref="F1">
    <cfRule type="expression" dxfId="16" priority="17" stopIfTrue="1">
      <formula>LEFT(F1,4)=LEFT(G655,4)</formula>
    </cfRule>
  </conditionalFormatting>
  <conditionalFormatting sqref="F1">
    <cfRule type="expression" dxfId="15" priority="16" stopIfTrue="1">
      <formula>LEFT(F1,4)=LEFT(G646,4)</formula>
    </cfRule>
  </conditionalFormatting>
  <conditionalFormatting sqref="F1">
    <cfRule type="expression" dxfId="14" priority="15" stopIfTrue="1">
      <formula>LEFT(F1,4)=LEFT(G646,4)</formula>
    </cfRule>
  </conditionalFormatting>
  <conditionalFormatting sqref="F1">
    <cfRule type="expression" dxfId="13" priority="14" stopIfTrue="1">
      <formula>LEFT(F1,4)=LEFT(G656,4)</formula>
    </cfRule>
  </conditionalFormatting>
  <conditionalFormatting sqref="F1">
    <cfRule type="expression" dxfId="12" priority="13" stopIfTrue="1">
      <formula>LEFT(F1,4)=LEFT(G647,4)</formula>
    </cfRule>
  </conditionalFormatting>
  <conditionalFormatting sqref="F1">
    <cfRule type="expression" dxfId="11" priority="12" stopIfTrue="1">
      <formula>LEFT(F1,4)=LEFT(G643,4)</formula>
    </cfRule>
  </conditionalFormatting>
  <conditionalFormatting sqref="F1">
    <cfRule type="expression" dxfId="10" priority="11" stopIfTrue="1">
      <formula>LEFT(F1,4)=LEFT(G965,4)</formula>
    </cfRule>
  </conditionalFormatting>
  <conditionalFormatting sqref="F1">
    <cfRule type="expression" dxfId="9" priority="10" stopIfTrue="1">
      <formula>LEFT(F1,4)=LEFT(G956,4)</formula>
    </cfRule>
  </conditionalFormatting>
  <conditionalFormatting sqref="F1">
    <cfRule type="expression" dxfId="8" priority="9" stopIfTrue="1">
      <formula>LEFT(F1,4)=LEFT(G959,4)</formula>
    </cfRule>
  </conditionalFormatting>
  <conditionalFormatting sqref="F1">
    <cfRule type="expression" dxfId="7" priority="8" stopIfTrue="1">
      <formula>LEFT(F1,4)=LEFT(E1,4)</formula>
    </cfRule>
  </conditionalFormatting>
  <conditionalFormatting sqref="F1">
    <cfRule type="expression" dxfId="6" priority="7" stopIfTrue="1">
      <formula>LEFT(F1,4)=LEFT(E1,4)</formula>
    </cfRule>
  </conditionalFormatting>
  <conditionalFormatting sqref="F1">
    <cfRule type="expression" dxfId="5" priority="6" stopIfTrue="1">
      <formula>LEFT(F1,4)=LEFT(E1,4)</formula>
    </cfRule>
  </conditionalFormatting>
  <conditionalFormatting sqref="F1">
    <cfRule type="expression" dxfId="4" priority="5" stopIfTrue="1">
      <formula>LEFT(F1,4)=LEFT(E1,4)</formula>
    </cfRule>
  </conditionalFormatting>
  <conditionalFormatting sqref="F1">
    <cfRule type="expression" dxfId="3" priority="4" stopIfTrue="1">
      <formula>LEFT(F1,4)=LEFT(E1,4)</formula>
    </cfRule>
  </conditionalFormatting>
  <conditionalFormatting sqref="F1">
    <cfRule type="expression" dxfId="2" priority="3" stopIfTrue="1">
      <formula>LEFT(F1,4)=LEFT(#REF!,4)</formula>
    </cfRule>
  </conditionalFormatting>
  <conditionalFormatting sqref="F1">
    <cfRule type="expression" dxfId="1" priority="2" stopIfTrue="1">
      <formula>LEFT(F1,4)=LEFT(#REF!,4)</formula>
    </cfRule>
  </conditionalFormatting>
  <conditionalFormatting sqref="F2">
    <cfRule type="cellIs" dxfId="0" priority="1" operator="lessThanOrEqual">
      <formula>$H$2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zoomScaleNormal="100" workbookViewId="0">
      <selection activeCell="H12" sqref="H12"/>
    </sheetView>
  </sheetViews>
  <sheetFormatPr defaultRowHeight="15" x14ac:dyDescent="0.25"/>
  <cols>
    <col min="1" max="1" width="41.5703125" customWidth="1"/>
    <col min="2" max="2" width="19.5703125" customWidth="1"/>
    <col min="3" max="3" width="18.140625" customWidth="1"/>
    <col min="4" max="4" width="10.5703125" style="41" bestFit="1" customWidth="1"/>
    <col min="5" max="5" width="8.5703125" style="84" bestFit="1" customWidth="1"/>
    <col min="6" max="6" width="9.5703125" bestFit="1" customWidth="1"/>
    <col min="8" max="8" width="10.140625" bestFit="1" customWidth="1"/>
  </cols>
  <sheetData>
    <row r="1" spans="1:8" ht="15.75" thickBot="1" x14ac:dyDescent="0.3">
      <c r="A1" s="129" t="s">
        <v>0</v>
      </c>
      <c r="B1" s="130" t="s">
        <v>1</v>
      </c>
      <c r="C1" s="131" t="s">
        <v>2</v>
      </c>
      <c r="D1" s="132" t="s">
        <v>198</v>
      </c>
      <c r="E1" s="133" t="s">
        <v>199</v>
      </c>
      <c r="F1" t="s">
        <v>222</v>
      </c>
    </row>
    <row r="2" spans="1:8" x14ac:dyDescent="0.25">
      <c r="A2" s="68" t="s">
        <v>16</v>
      </c>
      <c r="B2" s="69" t="s">
        <v>17</v>
      </c>
      <c r="C2" s="70" t="s">
        <v>18</v>
      </c>
      <c r="D2" s="92">
        <v>200</v>
      </c>
      <c r="E2" s="93">
        <f>D2*0.94</f>
        <v>188</v>
      </c>
      <c r="F2" s="187">
        <v>43947</v>
      </c>
    </row>
    <row r="3" spans="1:8" x14ac:dyDescent="0.25">
      <c r="A3" s="3" t="s">
        <v>31</v>
      </c>
      <c r="B3" s="2" t="s">
        <v>32</v>
      </c>
      <c r="C3" s="2" t="s">
        <v>12</v>
      </c>
      <c r="D3" s="82">
        <v>250</v>
      </c>
      <c r="E3" s="93">
        <f>D3*0.94</f>
        <v>235</v>
      </c>
    </row>
    <row r="4" spans="1:8" x14ac:dyDescent="0.25">
      <c r="A4" s="3" t="s">
        <v>28</v>
      </c>
      <c r="B4" s="2" t="s">
        <v>29</v>
      </c>
      <c r="C4" s="2" t="s">
        <v>30</v>
      </c>
      <c r="D4" s="82">
        <v>144</v>
      </c>
      <c r="E4" s="93">
        <f>D4*0.94</f>
        <v>135.35999999999999</v>
      </c>
    </row>
    <row r="5" spans="1:8" x14ac:dyDescent="0.25">
      <c r="A5" s="3" t="s">
        <v>34</v>
      </c>
      <c r="B5" s="2" t="s">
        <v>33</v>
      </c>
      <c r="C5" s="2" t="s">
        <v>35</v>
      </c>
      <c r="D5" s="82">
        <v>240</v>
      </c>
      <c r="E5" s="93">
        <f>D5*0.94</f>
        <v>225.6</v>
      </c>
    </row>
    <row r="6" spans="1:8" x14ac:dyDescent="0.25">
      <c r="A6" s="3" t="s">
        <v>34</v>
      </c>
      <c r="B6" s="2" t="s">
        <v>33</v>
      </c>
      <c r="C6" s="2" t="s">
        <v>35</v>
      </c>
      <c r="D6" s="82">
        <v>240</v>
      </c>
      <c r="E6" s="93">
        <f t="shared" ref="E6:E8" si="0">D6*0.94</f>
        <v>225.6</v>
      </c>
    </row>
    <row r="7" spans="1:8" x14ac:dyDescent="0.25">
      <c r="A7" s="3" t="s">
        <v>34</v>
      </c>
      <c r="B7" s="2" t="s">
        <v>33</v>
      </c>
      <c r="C7" s="2" t="s">
        <v>35</v>
      </c>
      <c r="D7" s="82">
        <v>240</v>
      </c>
      <c r="E7" s="93">
        <f t="shared" si="0"/>
        <v>225.6</v>
      </c>
    </row>
    <row r="8" spans="1:8" x14ac:dyDescent="0.25">
      <c r="A8" s="3" t="s">
        <v>34</v>
      </c>
      <c r="B8" s="2" t="s">
        <v>33</v>
      </c>
      <c r="C8" s="2" t="s">
        <v>35</v>
      </c>
      <c r="D8" s="82">
        <v>240</v>
      </c>
      <c r="E8" s="93">
        <f t="shared" si="0"/>
        <v>225.6</v>
      </c>
    </row>
    <row r="9" spans="1:8" x14ac:dyDescent="0.25">
      <c r="A9" s="1" t="s">
        <v>36</v>
      </c>
      <c r="B9" s="4" t="s">
        <v>20</v>
      </c>
      <c r="C9" s="71" t="s">
        <v>23</v>
      </c>
      <c r="D9" s="82">
        <v>270</v>
      </c>
      <c r="E9" s="93">
        <f>D9*0.94</f>
        <v>253.79999999999998</v>
      </c>
    </row>
    <row r="10" spans="1:8" x14ac:dyDescent="0.25">
      <c r="A10" s="1" t="s">
        <v>19</v>
      </c>
      <c r="B10" s="2" t="s">
        <v>20</v>
      </c>
      <c r="C10" s="71" t="s">
        <v>21</v>
      </c>
      <c r="D10" s="82">
        <v>270</v>
      </c>
      <c r="E10" s="93">
        <f>D10*0.94</f>
        <v>253.79999999999998</v>
      </c>
    </row>
    <row r="11" spans="1:8" x14ac:dyDescent="0.25">
      <c r="A11" s="1" t="s">
        <v>19</v>
      </c>
      <c r="B11" s="2" t="s">
        <v>20</v>
      </c>
      <c r="C11" s="71" t="s">
        <v>21</v>
      </c>
      <c r="D11" s="82">
        <v>270</v>
      </c>
      <c r="E11" s="93">
        <f>D11*0.94</f>
        <v>253.79999999999998</v>
      </c>
    </row>
    <row r="12" spans="1:8" x14ac:dyDescent="0.25">
      <c r="A12" s="1" t="s">
        <v>3</v>
      </c>
      <c r="B12" s="72" t="s">
        <v>4</v>
      </c>
      <c r="C12" s="71" t="s">
        <v>5</v>
      </c>
      <c r="D12" s="82">
        <v>160</v>
      </c>
      <c r="E12" s="93">
        <f>D12*0.94</f>
        <v>150.39999999999998</v>
      </c>
    </row>
    <row r="13" spans="1:8" x14ac:dyDescent="0.25">
      <c r="A13" s="1" t="s">
        <v>3</v>
      </c>
      <c r="B13" s="72" t="s">
        <v>4</v>
      </c>
      <c r="C13" s="71" t="s">
        <v>5</v>
      </c>
      <c r="D13" s="82">
        <v>160</v>
      </c>
      <c r="E13" s="93">
        <f t="shared" ref="E13:E17" si="1">D13*0.94</f>
        <v>150.39999999999998</v>
      </c>
    </row>
    <row r="14" spans="1:8" x14ac:dyDescent="0.25">
      <c r="A14" s="1" t="s">
        <v>3</v>
      </c>
      <c r="B14" s="72" t="s">
        <v>4</v>
      </c>
      <c r="C14" s="71" t="s">
        <v>7</v>
      </c>
      <c r="D14" s="82">
        <v>160</v>
      </c>
      <c r="E14" s="93">
        <f t="shared" si="1"/>
        <v>150.39999999999998</v>
      </c>
    </row>
    <row r="15" spans="1:8" x14ac:dyDescent="0.25">
      <c r="A15" s="1" t="s">
        <v>3</v>
      </c>
      <c r="B15" s="72" t="s">
        <v>4</v>
      </c>
      <c r="C15" s="71" t="s">
        <v>7</v>
      </c>
      <c r="D15" s="82">
        <v>160</v>
      </c>
      <c r="E15" s="93">
        <f t="shared" si="1"/>
        <v>150.39999999999998</v>
      </c>
    </row>
    <row r="16" spans="1:8" x14ac:dyDescent="0.25">
      <c r="A16" s="9" t="s">
        <v>3</v>
      </c>
      <c r="B16" s="72" t="s">
        <v>4</v>
      </c>
      <c r="C16" s="71" t="s">
        <v>7</v>
      </c>
      <c r="D16" s="82">
        <v>160</v>
      </c>
      <c r="E16" s="93">
        <f t="shared" si="1"/>
        <v>150.39999999999998</v>
      </c>
      <c r="H16" s="112"/>
    </row>
    <row r="17" spans="1:6" x14ac:dyDescent="0.25">
      <c r="A17" s="1" t="s">
        <v>3</v>
      </c>
      <c r="B17" s="72" t="s">
        <v>4</v>
      </c>
      <c r="C17" s="73" t="s">
        <v>27</v>
      </c>
      <c r="D17" s="82">
        <v>160</v>
      </c>
      <c r="E17" s="93">
        <f t="shared" si="1"/>
        <v>150.39999999999998</v>
      </c>
    </row>
    <row r="18" spans="1:6" ht="15.75" thickBot="1" x14ac:dyDescent="0.3">
      <c r="A18" s="87" t="s">
        <v>24</v>
      </c>
      <c r="B18" s="88" t="s">
        <v>25</v>
      </c>
      <c r="C18" s="89" t="s">
        <v>26</v>
      </c>
      <c r="D18" s="90">
        <v>170</v>
      </c>
      <c r="E18" s="91">
        <f>D18*0.94</f>
        <v>159.79999999999998</v>
      </c>
      <c r="F18" t="s">
        <v>208</v>
      </c>
    </row>
    <row r="19" spans="1:6" ht="24.75" x14ac:dyDescent="0.25">
      <c r="A19" s="74"/>
      <c r="B19" s="74"/>
      <c r="C19" s="107" t="s">
        <v>213</v>
      </c>
      <c r="D19" s="84">
        <f>SUM(D2:D18)</f>
        <v>3494</v>
      </c>
      <c r="E19" s="84">
        <f>SUM(E2:E18)</f>
        <v>3284.3600000000006</v>
      </c>
    </row>
    <row r="20" spans="1:6" ht="24" x14ac:dyDescent="0.25">
      <c r="A20" s="74"/>
      <c r="B20" s="74"/>
      <c r="C20" s="109" t="s">
        <v>214</v>
      </c>
      <c r="D20" s="84">
        <f>D19*1.07</f>
        <v>3738.5800000000004</v>
      </c>
      <c r="E20" s="84">
        <f>E19*1.07</f>
        <v>3514.2652000000007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E523-218F-4311-8A9B-0DB291E81188}">
  <dimension ref="A1:J18"/>
  <sheetViews>
    <sheetView zoomScale="70" zoomScaleNormal="70" workbookViewId="0">
      <pane ySplit="2" topLeftCell="A3" activePane="bottomLeft" state="frozen"/>
      <selection pane="bottomLeft" activeCell="L5" sqref="L5"/>
    </sheetView>
  </sheetViews>
  <sheetFormatPr defaultColWidth="12.42578125" defaultRowHeight="12.75" x14ac:dyDescent="0.2"/>
  <cols>
    <col min="1" max="1" width="4.5703125" style="6" customWidth="1"/>
    <col min="2" max="2" width="26" style="5" customWidth="1"/>
    <col min="3" max="3" width="17.42578125" style="5" customWidth="1"/>
    <col min="4" max="4" width="35.85546875" style="5" customWidth="1"/>
    <col min="5" max="5" width="25.85546875" style="5" customWidth="1"/>
    <col min="6" max="6" width="22.85546875" style="6" customWidth="1"/>
    <col min="7" max="7" width="8.85546875" style="5" customWidth="1"/>
    <col min="8" max="8" width="23.140625" style="94" customWidth="1"/>
    <col min="9" max="9" width="18.42578125" style="94" customWidth="1"/>
    <col min="10" max="253" width="12.42578125" style="5"/>
    <col min="254" max="254" width="4.5703125" style="5" customWidth="1"/>
    <col min="255" max="255" width="17.140625" style="5" customWidth="1"/>
    <col min="256" max="256" width="17.42578125" style="5" customWidth="1"/>
    <col min="257" max="257" width="35.85546875" style="5" customWidth="1"/>
    <col min="258" max="258" width="18.140625" style="5" bestFit="1" customWidth="1"/>
    <col min="259" max="259" width="11.85546875" style="5" bestFit="1" customWidth="1"/>
    <col min="260" max="260" width="25.85546875" style="5" bestFit="1" customWidth="1"/>
    <col min="261" max="261" width="8.85546875" style="5" customWidth="1"/>
    <col min="262" max="262" width="14.42578125" style="5" customWidth="1"/>
    <col min="263" max="263" width="17.5703125" style="5" bestFit="1" customWidth="1"/>
    <col min="264" max="509" width="12.42578125" style="5"/>
    <col min="510" max="510" width="4.5703125" style="5" customWidth="1"/>
    <col min="511" max="511" width="17.140625" style="5" customWidth="1"/>
    <col min="512" max="512" width="17.42578125" style="5" customWidth="1"/>
    <col min="513" max="513" width="35.85546875" style="5" customWidth="1"/>
    <col min="514" max="514" width="18.140625" style="5" bestFit="1" customWidth="1"/>
    <col min="515" max="515" width="11.85546875" style="5" bestFit="1" customWidth="1"/>
    <col min="516" max="516" width="25.85546875" style="5" bestFit="1" customWidth="1"/>
    <col min="517" max="517" width="8.85546875" style="5" customWidth="1"/>
    <col min="518" max="518" width="14.42578125" style="5" customWidth="1"/>
    <col min="519" max="519" width="17.5703125" style="5" bestFit="1" customWidth="1"/>
    <col min="520" max="765" width="12.42578125" style="5"/>
    <col min="766" max="766" width="4.5703125" style="5" customWidth="1"/>
    <col min="767" max="767" width="17.140625" style="5" customWidth="1"/>
    <col min="768" max="768" width="17.42578125" style="5" customWidth="1"/>
    <col min="769" max="769" width="35.85546875" style="5" customWidth="1"/>
    <col min="770" max="770" width="18.140625" style="5" bestFit="1" customWidth="1"/>
    <col min="771" max="771" width="11.85546875" style="5" bestFit="1" customWidth="1"/>
    <col min="772" max="772" width="25.85546875" style="5" bestFit="1" customWidth="1"/>
    <col min="773" max="773" width="8.85546875" style="5" customWidth="1"/>
    <col min="774" max="774" width="14.42578125" style="5" customWidth="1"/>
    <col min="775" max="775" width="17.5703125" style="5" bestFit="1" customWidth="1"/>
    <col min="776" max="1021" width="12.42578125" style="5"/>
    <col min="1022" max="1022" width="4.5703125" style="5" customWidth="1"/>
    <col min="1023" max="1023" width="17.140625" style="5" customWidth="1"/>
    <col min="1024" max="1024" width="17.42578125" style="5" customWidth="1"/>
    <col min="1025" max="1025" width="35.85546875" style="5" customWidth="1"/>
    <col min="1026" max="1026" width="18.140625" style="5" bestFit="1" customWidth="1"/>
    <col min="1027" max="1027" width="11.85546875" style="5" bestFit="1" customWidth="1"/>
    <col min="1028" max="1028" width="25.85546875" style="5" bestFit="1" customWidth="1"/>
    <col min="1029" max="1029" width="8.85546875" style="5" customWidth="1"/>
    <col min="1030" max="1030" width="14.42578125" style="5" customWidth="1"/>
    <col min="1031" max="1031" width="17.5703125" style="5" bestFit="1" customWidth="1"/>
    <col min="1032" max="1277" width="12.42578125" style="5"/>
    <col min="1278" max="1278" width="4.5703125" style="5" customWidth="1"/>
    <col min="1279" max="1279" width="17.140625" style="5" customWidth="1"/>
    <col min="1280" max="1280" width="17.42578125" style="5" customWidth="1"/>
    <col min="1281" max="1281" width="35.85546875" style="5" customWidth="1"/>
    <col min="1282" max="1282" width="18.140625" style="5" bestFit="1" customWidth="1"/>
    <col min="1283" max="1283" width="11.85546875" style="5" bestFit="1" customWidth="1"/>
    <col min="1284" max="1284" width="25.85546875" style="5" bestFit="1" customWidth="1"/>
    <col min="1285" max="1285" width="8.85546875" style="5" customWidth="1"/>
    <col min="1286" max="1286" width="14.42578125" style="5" customWidth="1"/>
    <col min="1287" max="1287" width="17.5703125" style="5" bestFit="1" customWidth="1"/>
    <col min="1288" max="1533" width="12.42578125" style="5"/>
    <col min="1534" max="1534" width="4.5703125" style="5" customWidth="1"/>
    <col min="1535" max="1535" width="17.140625" style="5" customWidth="1"/>
    <col min="1536" max="1536" width="17.42578125" style="5" customWidth="1"/>
    <col min="1537" max="1537" width="35.85546875" style="5" customWidth="1"/>
    <col min="1538" max="1538" width="18.140625" style="5" bestFit="1" customWidth="1"/>
    <col min="1539" max="1539" width="11.85546875" style="5" bestFit="1" customWidth="1"/>
    <col min="1540" max="1540" width="25.85546875" style="5" bestFit="1" customWidth="1"/>
    <col min="1541" max="1541" width="8.85546875" style="5" customWidth="1"/>
    <col min="1542" max="1542" width="14.42578125" style="5" customWidth="1"/>
    <col min="1543" max="1543" width="17.5703125" style="5" bestFit="1" customWidth="1"/>
    <col min="1544" max="1789" width="12.42578125" style="5"/>
    <col min="1790" max="1790" width="4.5703125" style="5" customWidth="1"/>
    <col min="1791" max="1791" width="17.140625" style="5" customWidth="1"/>
    <col min="1792" max="1792" width="17.42578125" style="5" customWidth="1"/>
    <col min="1793" max="1793" width="35.85546875" style="5" customWidth="1"/>
    <col min="1794" max="1794" width="18.140625" style="5" bestFit="1" customWidth="1"/>
    <col min="1795" max="1795" width="11.85546875" style="5" bestFit="1" customWidth="1"/>
    <col min="1796" max="1796" width="25.85546875" style="5" bestFit="1" customWidth="1"/>
    <col min="1797" max="1797" width="8.85546875" style="5" customWidth="1"/>
    <col min="1798" max="1798" width="14.42578125" style="5" customWidth="1"/>
    <col min="1799" max="1799" width="17.5703125" style="5" bestFit="1" customWidth="1"/>
    <col min="1800" max="2045" width="12.42578125" style="5"/>
    <col min="2046" max="2046" width="4.5703125" style="5" customWidth="1"/>
    <col min="2047" max="2047" width="17.140625" style="5" customWidth="1"/>
    <col min="2048" max="2048" width="17.42578125" style="5" customWidth="1"/>
    <col min="2049" max="2049" width="35.85546875" style="5" customWidth="1"/>
    <col min="2050" max="2050" width="18.140625" style="5" bestFit="1" customWidth="1"/>
    <col min="2051" max="2051" width="11.85546875" style="5" bestFit="1" customWidth="1"/>
    <col min="2052" max="2052" width="25.85546875" style="5" bestFit="1" customWidth="1"/>
    <col min="2053" max="2053" width="8.85546875" style="5" customWidth="1"/>
    <col min="2054" max="2054" width="14.42578125" style="5" customWidth="1"/>
    <col min="2055" max="2055" width="17.5703125" style="5" bestFit="1" customWidth="1"/>
    <col min="2056" max="2301" width="12.42578125" style="5"/>
    <col min="2302" max="2302" width="4.5703125" style="5" customWidth="1"/>
    <col min="2303" max="2303" width="17.140625" style="5" customWidth="1"/>
    <col min="2304" max="2304" width="17.42578125" style="5" customWidth="1"/>
    <col min="2305" max="2305" width="35.85546875" style="5" customWidth="1"/>
    <col min="2306" max="2306" width="18.140625" style="5" bestFit="1" customWidth="1"/>
    <col min="2307" max="2307" width="11.85546875" style="5" bestFit="1" customWidth="1"/>
    <col min="2308" max="2308" width="25.85546875" style="5" bestFit="1" customWidth="1"/>
    <col min="2309" max="2309" width="8.85546875" style="5" customWidth="1"/>
    <col min="2310" max="2310" width="14.42578125" style="5" customWidth="1"/>
    <col min="2311" max="2311" width="17.5703125" style="5" bestFit="1" customWidth="1"/>
    <col min="2312" max="2557" width="12.42578125" style="5"/>
    <col min="2558" max="2558" width="4.5703125" style="5" customWidth="1"/>
    <col min="2559" max="2559" width="17.140625" style="5" customWidth="1"/>
    <col min="2560" max="2560" width="17.42578125" style="5" customWidth="1"/>
    <col min="2561" max="2561" width="35.85546875" style="5" customWidth="1"/>
    <col min="2562" max="2562" width="18.140625" style="5" bestFit="1" customWidth="1"/>
    <col min="2563" max="2563" width="11.85546875" style="5" bestFit="1" customWidth="1"/>
    <col min="2564" max="2564" width="25.85546875" style="5" bestFit="1" customWidth="1"/>
    <col min="2565" max="2565" width="8.85546875" style="5" customWidth="1"/>
    <col min="2566" max="2566" width="14.42578125" style="5" customWidth="1"/>
    <col min="2567" max="2567" width="17.5703125" style="5" bestFit="1" customWidth="1"/>
    <col min="2568" max="2813" width="12.42578125" style="5"/>
    <col min="2814" max="2814" width="4.5703125" style="5" customWidth="1"/>
    <col min="2815" max="2815" width="17.140625" style="5" customWidth="1"/>
    <col min="2816" max="2816" width="17.42578125" style="5" customWidth="1"/>
    <col min="2817" max="2817" width="35.85546875" style="5" customWidth="1"/>
    <col min="2818" max="2818" width="18.140625" style="5" bestFit="1" customWidth="1"/>
    <col min="2819" max="2819" width="11.85546875" style="5" bestFit="1" customWidth="1"/>
    <col min="2820" max="2820" width="25.85546875" style="5" bestFit="1" customWidth="1"/>
    <col min="2821" max="2821" width="8.85546875" style="5" customWidth="1"/>
    <col min="2822" max="2822" width="14.42578125" style="5" customWidth="1"/>
    <col min="2823" max="2823" width="17.5703125" style="5" bestFit="1" customWidth="1"/>
    <col min="2824" max="3069" width="12.42578125" style="5"/>
    <col min="3070" max="3070" width="4.5703125" style="5" customWidth="1"/>
    <col min="3071" max="3071" width="17.140625" style="5" customWidth="1"/>
    <col min="3072" max="3072" width="17.42578125" style="5" customWidth="1"/>
    <col min="3073" max="3073" width="35.85546875" style="5" customWidth="1"/>
    <col min="3074" max="3074" width="18.140625" style="5" bestFit="1" customWidth="1"/>
    <col min="3075" max="3075" width="11.85546875" style="5" bestFit="1" customWidth="1"/>
    <col min="3076" max="3076" width="25.85546875" style="5" bestFit="1" customWidth="1"/>
    <col min="3077" max="3077" width="8.85546875" style="5" customWidth="1"/>
    <col min="3078" max="3078" width="14.42578125" style="5" customWidth="1"/>
    <col min="3079" max="3079" width="17.5703125" style="5" bestFit="1" customWidth="1"/>
    <col min="3080" max="3325" width="12.42578125" style="5"/>
    <col min="3326" max="3326" width="4.5703125" style="5" customWidth="1"/>
    <col min="3327" max="3327" width="17.140625" style="5" customWidth="1"/>
    <col min="3328" max="3328" width="17.42578125" style="5" customWidth="1"/>
    <col min="3329" max="3329" width="35.85546875" style="5" customWidth="1"/>
    <col min="3330" max="3330" width="18.140625" style="5" bestFit="1" customWidth="1"/>
    <col min="3331" max="3331" width="11.85546875" style="5" bestFit="1" customWidth="1"/>
    <col min="3332" max="3332" width="25.85546875" style="5" bestFit="1" customWidth="1"/>
    <col min="3333" max="3333" width="8.85546875" style="5" customWidth="1"/>
    <col min="3334" max="3334" width="14.42578125" style="5" customWidth="1"/>
    <col min="3335" max="3335" width="17.5703125" style="5" bestFit="1" customWidth="1"/>
    <col min="3336" max="3581" width="12.42578125" style="5"/>
    <col min="3582" max="3582" width="4.5703125" style="5" customWidth="1"/>
    <col min="3583" max="3583" width="17.140625" style="5" customWidth="1"/>
    <col min="3584" max="3584" width="17.42578125" style="5" customWidth="1"/>
    <col min="3585" max="3585" width="35.85546875" style="5" customWidth="1"/>
    <col min="3586" max="3586" width="18.140625" style="5" bestFit="1" customWidth="1"/>
    <col min="3587" max="3587" width="11.85546875" style="5" bestFit="1" customWidth="1"/>
    <col min="3588" max="3588" width="25.85546875" style="5" bestFit="1" customWidth="1"/>
    <col min="3589" max="3589" width="8.85546875" style="5" customWidth="1"/>
    <col min="3590" max="3590" width="14.42578125" style="5" customWidth="1"/>
    <col min="3591" max="3591" width="17.5703125" style="5" bestFit="1" customWidth="1"/>
    <col min="3592" max="3837" width="12.42578125" style="5"/>
    <col min="3838" max="3838" width="4.5703125" style="5" customWidth="1"/>
    <col min="3839" max="3839" width="17.140625" style="5" customWidth="1"/>
    <col min="3840" max="3840" width="17.42578125" style="5" customWidth="1"/>
    <col min="3841" max="3841" width="35.85546875" style="5" customWidth="1"/>
    <col min="3842" max="3842" width="18.140625" style="5" bestFit="1" customWidth="1"/>
    <col min="3843" max="3843" width="11.85546875" style="5" bestFit="1" customWidth="1"/>
    <col min="3844" max="3844" width="25.85546875" style="5" bestFit="1" customWidth="1"/>
    <col min="3845" max="3845" width="8.85546875" style="5" customWidth="1"/>
    <col min="3846" max="3846" width="14.42578125" style="5" customWidth="1"/>
    <col min="3847" max="3847" width="17.5703125" style="5" bestFit="1" customWidth="1"/>
    <col min="3848" max="4093" width="12.42578125" style="5"/>
    <col min="4094" max="4094" width="4.5703125" style="5" customWidth="1"/>
    <col min="4095" max="4095" width="17.140625" style="5" customWidth="1"/>
    <col min="4096" max="4096" width="17.42578125" style="5" customWidth="1"/>
    <col min="4097" max="4097" width="35.85546875" style="5" customWidth="1"/>
    <col min="4098" max="4098" width="18.140625" style="5" bestFit="1" customWidth="1"/>
    <col min="4099" max="4099" width="11.85546875" style="5" bestFit="1" customWidth="1"/>
    <col min="4100" max="4100" width="25.85546875" style="5" bestFit="1" customWidth="1"/>
    <col min="4101" max="4101" width="8.85546875" style="5" customWidth="1"/>
    <col min="4102" max="4102" width="14.42578125" style="5" customWidth="1"/>
    <col min="4103" max="4103" width="17.5703125" style="5" bestFit="1" customWidth="1"/>
    <col min="4104" max="4349" width="12.42578125" style="5"/>
    <col min="4350" max="4350" width="4.5703125" style="5" customWidth="1"/>
    <col min="4351" max="4351" width="17.140625" style="5" customWidth="1"/>
    <col min="4352" max="4352" width="17.42578125" style="5" customWidth="1"/>
    <col min="4353" max="4353" width="35.85546875" style="5" customWidth="1"/>
    <col min="4354" max="4354" width="18.140625" style="5" bestFit="1" customWidth="1"/>
    <col min="4355" max="4355" width="11.85546875" style="5" bestFit="1" customWidth="1"/>
    <col min="4356" max="4356" width="25.85546875" style="5" bestFit="1" customWidth="1"/>
    <col min="4357" max="4357" width="8.85546875" style="5" customWidth="1"/>
    <col min="4358" max="4358" width="14.42578125" style="5" customWidth="1"/>
    <col min="4359" max="4359" width="17.5703125" style="5" bestFit="1" customWidth="1"/>
    <col min="4360" max="4605" width="12.42578125" style="5"/>
    <col min="4606" max="4606" width="4.5703125" style="5" customWidth="1"/>
    <col min="4607" max="4607" width="17.140625" style="5" customWidth="1"/>
    <col min="4608" max="4608" width="17.42578125" style="5" customWidth="1"/>
    <col min="4609" max="4609" width="35.85546875" style="5" customWidth="1"/>
    <col min="4610" max="4610" width="18.140625" style="5" bestFit="1" customWidth="1"/>
    <col min="4611" max="4611" width="11.85546875" style="5" bestFit="1" customWidth="1"/>
    <col min="4612" max="4612" width="25.85546875" style="5" bestFit="1" customWidth="1"/>
    <col min="4613" max="4613" width="8.85546875" style="5" customWidth="1"/>
    <col min="4614" max="4614" width="14.42578125" style="5" customWidth="1"/>
    <col min="4615" max="4615" width="17.5703125" style="5" bestFit="1" customWidth="1"/>
    <col min="4616" max="4861" width="12.42578125" style="5"/>
    <col min="4862" max="4862" width="4.5703125" style="5" customWidth="1"/>
    <col min="4863" max="4863" width="17.140625" style="5" customWidth="1"/>
    <col min="4864" max="4864" width="17.42578125" style="5" customWidth="1"/>
    <col min="4865" max="4865" width="35.85546875" style="5" customWidth="1"/>
    <col min="4866" max="4866" width="18.140625" style="5" bestFit="1" customWidth="1"/>
    <col min="4867" max="4867" width="11.85546875" style="5" bestFit="1" customWidth="1"/>
    <col min="4868" max="4868" width="25.85546875" style="5" bestFit="1" customWidth="1"/>
    <col min="4869" max="4869" width="8.85546875" style="5" customWidth="1"/>
    <col min="4870" max="4870" width="14.42578125" style="5" customWidth="1"/>
    <col min="4871" max="4871" width="17.5703125" style="5" bestFit="1" customWidth="1"/>
    <col min="4872" max="5117" width="12.42578125" style="5"/>
    <col min="5118" max="5118" width="4.5703125" style="5" customWidth="1"/>
    <col min="5119" max="5119" width="17.140625" style="5" customWidth="1"/>
    <col min="5120" max="5120" width="17.42578125" style="5" customWidth="1"/>
    <col min="5121" max="5121" width="35.85546875" style="5" customWidth="1"/>
    <col min="5122" max="5122" width="18.140625" style="5" bestFit="1" customWidth="1"/>
    <col min="5123" max="5123" width="11.85546875" style="5" bestFit="1" customWidth="1"/>
    <col min="5124" max="5124" width="25.85546875" style="5" bestFit="1" customWidth="1"/>
    <col min="5125" max="5125" width="8.85546875" style="5" customWidth="1"/>
    <col min="5126" max="5126" width="14.42578125" style="5" customWidth="1"/>
    <col min="5127" max="5127" width="17.5703125" style="5" bestFit="1" customWidth="1"/>
    <col min="5128" max="5373" width="12.42578125" style="5"/>
    <col min="5374" max="5374" width="4.5703125" style="5" customWidth="1"/>
    <col min="5375" max="5375" width="17.140625" style="5" customWidth="1"/>
    <col min="5376" max="5376" width="17.42578125" style="5" customWidth="1"/>
    <col min="5377" max="5377" width="35.85546875" style="5" customWidth="1"/>
    <col min="5378" max="5378" width="18.140625" style="5" bestFit="1" customWidth="1"/>
    <col min="5379" max="5379" width="11.85546875" style="5" bestFit="1" customWidth="1"/>
    <col min="5380" max="5380" width="25.85546875" style="5" bestFit="1" customWidth="1"/>
    <col min="5381" max="5381" width="8.85546875" style="5" customWidth="1"/>
    <col min="5382" max="5382" width="14.42578125" style="5" customWidth="1"/>
    <col min="5383" max="5383" width="17.5703125" style="5" bestFit="1" customWidth="1"/>
    <col min="5384" max="5629" width="12.42578125" style="5"/>
    <col min="5630" max="5630" width="4.5703125" style="5" customWidth="1"/>
    <col min="5631" max="5631" width="17.140625" style="5" customWidth="1"/>
    <col min="5632" max="5632" width="17.42578125" style="5" customWidth="1"/>
    <col min="5633" max="5633" width="35.85546875" style="5" customWidth="1"/>
    <col min="5634" max="5634" width="18.140625" style="5" bestFit="1" customWidth="1"/>
    <col min="5635" max="5635" width="11.85546875" style="5" bestFit="1" customWidth="1"/>
    <col min="5636" max="5636" width="25.85546875" style="5" bestFit="1" customWidth="1"/>
    <col min="5637" max="5637" width="8.85546875" style="5" customWidth="1"/>
    <col min="5638" max="5638" width="14.42578125" style="5" customWidth="1"/>
    <col min="5639" max="5639" width="17.5703125" style="5" bestFit="1" customWidth="1"/>
    <col min="5640" max="5885" width="12.42578125" style="5"/>
    <col min="5886" max="5886" width="4.5703125" style="5" customWidth="1"/>
    <col min="5887" max="5887" width="17.140625" style="5" customWidth="1"/>
    <col min="5888" max="5888" width="17.42578125" style="5" customWidth="1"/>
    <col min="5889" max="5889" width="35.85546875" style="5" customWidth="1"/>
    <col min="5890" max="5890" width="18.140625" style="5" bestFit="1" customWidth="1"/>
    <col min="5891" max="5891" width="11.85546875" style="5" bestFit="1" customWidth="1"/>
    <col min="5892" max="5892" width="25.85546875" style="5" bestFit="1" customWidth="1"/>
    <col min="5893" max="5893" width="8.85546875" style="5" customWidth="1"/>
    <col min="5894" max="5894" width="14.42578125" style="5" customWidth="1"/>
    <col min="5895" max="5895" width="17.5703125" style="5" bestFit="1" customWidth="1"/>
    <col min="5896" max="6141" width="12.42578125" style="5"/>
    <col min="6142" max="6142" width="4.5703125" style="5" customWidth="1"/>
    <col min="6143" max="6143" width="17.140625" style="5" customWidth="1"/>
    <col min="6144" max="6144" width="17.42578125" style="5" customWidth="1"/>
    <col min="6145" max="6145" width="35.85546875" style="5" customWidth="1"/>
    <col min="6146" max="6146" width="18.140625" style="5" bestFit="1" customWidth="1"/>
    <col min="6147" max="6147" width="11.85546875" style="5" bestFit="1" customWidth="1"/>
    <col min="6148" max="6148" width="25.85546875" style="5" bestFit="1" customWidth="1"/>
    <col min="6149" max="6149" width="8.85546875" style="5" customWidth="1"/>
    <col min="6150" max="6150" width="14.42578125" style="5" customWidth="1"/>
    <col min="6151" max="6151" width="17.5703125" style="5" bestFit="1" customWidth="1"/>
    <col min="6152" max="6397" width="12.42578125" style="5"/>
    <col min="6398" max="6398" width="4.5703125" style="5" customWidth="1"/>
    <col min="6399" max="6399" width="17.140625" style="5" customWidth="1"/>
    <col min="6400" max="6400" width="17.42578125" style="5" customWidth="1"/>
    <col min="6401" max="6401" width="35.85546875" style="5" customWidth="1"/>
    <col min="6402" max="6402" width="18.140625" style="5" bestFit="1" customWidth="1"/>
    <col min="6403" max="6403" width="11.85546875" style="5" bestFit="1" customWidth="1"/>
    <col min="6404" max="6404" width="25.85546875" style="5" bestFit="1" customWidth="1"/>
    <col min="6405" max="6405" width="8.85546875" style="5" customWidth="1"/>
    <col min="6406" max="6406" width="14.42578125" style="5" customWidth="1"/>
    <col min="6407" max="6407" width="17.5703125" style="5" bestFit="1" customWidth="1"/>
    <col min="6408" max="6653" width="12.42578125" style="5"/>
    <col min="6654" max="6654" width="4.5703125" style="5" customWidth="1"/>
    <col min="6655" max="6655" width="17.140625" style="5" customWidth="1"/>
    <col min="6656" max="6656" width="17.42578125" style="5" customWidth="1"/>
    <col min="6657" max="6657" width="35.85546875" style="5" customWidth="1"/>
    <col min="6658" max="6658" width="18.140625" style="5" bestFit="1" customWidth="1"/>
    <col min="6659" max="6659" width="11.85546875" style="5" bestFit="1" customWidth="1"/>
    <col min="6660" max="6660" width="25.85546875" style="5" bestFit="1" customWidth="1"/>
    <col min="6661" max="6661" width="8.85546875" style="5" customWidth="1"/>
    <col min="6662" max="6662" width="14.42578125" style="5" customWidth="1"/>
    <col min="6663" max="6663" width="17.5703125" style="5" bestFit="1" customWidth="1"/>
    <col min="6664" max="6909" width="12.42578125" style="5"/>
    <col min="6910" max="6910" width="4.5703125" style="5" customWidth="1"/>
    <col min="6911" max="6911" width="17.140625" style="5" customWidth="1"/>
    <col min="6912" max="6912" width="17.42578125" style="5" customWidth="1"/>
    <col min="6913" max="6913" width="35.85546875" style="5" customWidth="1"/>
    <col min="6914" max="6914" width="18.140625" style="5" bestFit="1" customWidth="1"/>
    <col min="6915" max="6915" width="11.85546875" style="5" bestFit="1" customWidth="1"/>
    <col min="6916" max="6916" width="25.85546875" style="5" bestFit="1" customWidth="1"/>
    <col min="6917" max="6917" width="8.85546875" style="5" customWidth="1"/>
    <col min="6918" max="6918" width="14.42578125" style="5" customWidth="1"/>
    <col min="6919" max="6919" width="17.5703125" style="5" bestFit="1" customWidth="1"/>
    <col min="6920" max="7165" width="12.42578125" style="5"/>
    <col min="7166" max="7166" width="4.5703125" style="5" customWidth="1"/>
    <col min="7167" max="7167" width="17.140625" style="5" customWidth="1"/>
    <col min="7168" max="7168" width="17.42578125" style="5" customWidth="1"/>
    <col min="7169" max="7169" width="35.85546875" style="5" customWidth="1"/>
    <col min="7170" max="7170" width="18.140625" style="5" bestFit="1" customWidth="1"/>
    <col min="7171" max="7171" width="11.85546875" style="5" bestFit="1" customWidth="1"/>
    <col min="7172" max="7172" width="25.85546875" style="5" bestFit="1" customWidth="1"/>
    <col min="7173" max="7173" width="8.85546875" style="5" customWidth="1"/>
    <col min="7174" max="7174" width="14.42578125" style="5" customWidth="1"/>
    <col min="7175" max="7175" width="17.5703125" style="5" bestFit="1" customWidth="1"/>
    <col min="7176" max="7421" width="12.42578125" style="5"/>
    <col min="7422" max="7422" width="4.5703125" style="5" customWidth="1"/>
    <col min="7423" max="7423" width="17.140625" style="5" customWidth="1"/>
    <col min="7424" max="7424" width="17.42578125" style="5" customWidth="1"/>
    <col min="7425" max="7425" width="35.85546875" style="5" customWidth="1"/>
    <col min="7426" max="7426" width="18.140625" style="5" bestFit="1" customWidth="1"/>
    <col min="7427" max="7427" width="11.85546875" style="5" bestFit="1" customWidth="1"/>
    <col min="7428" max="7428" width="25.85546875" style="5" bestFit="1" customWidth="1"/>
    <col min="7429" max="7429" width="8.85546875" style="5" customWidth="1"/>
    <col min="7430" max="7430" width="14.42578125" style="5" customWidth="1"/>
    <col min="7431" max="7431" width="17.5703125" style="5" bestFit="1" customWidth="1"/>
    <col min="7432" max="7677" width="12.42578125" style="5"/>
    <col min="7678" max="7678" width="4.5703125" style="5" customWidth="1"/>
    <col min="7679" max="7679" width="17.140625" style="5" customWidth="1"/>
    <col min="7680" max="7680" width="17.42578125" style="5" customWidth="1"/>
    <col min="7681" max="7681" width="35.85546875" style="5" customWidth="1"/>
    <col min="7682" max="7682" width="18.140625" style="5" bestFit="1" customWidth="1"/>
    <col min="7683" max="7683" width="11.85546875" style="5" bestFit="1" customWidth="1"/>
    <col min="7684" max="7684" width="25.85546875" style="5" bestFit="1" customWidth="1"/>
    <col min="7685" max="7685" width="8.85546875" style="5" customWidth="1"/>
    <col min="7686" max="7686" width="14.42578125" style="5" customWidth="1"/>
    <col min="7687" max="7687" width="17.5703125" style="5" bestFit="1" customWidth="1"/>
    <col min="7688" max="7933" width="12.42578125" style="5"/>
    <col min="7934" max="7934" width="4.5703125" style="5" customWidth="1"/>
    <col min="7935" max="7935" width="17.140625" style="5" customWidth="1"/>
    <col min="7936" max="7936" width="17.42578125" style="5" customWidth="1"/>
    <col min="7937" max="7937" width="35.85546875" style="5" customWidth="1"/>
    <col min="7938" max="7938" width="18.140625" style="5" bestFit="1" customWidth="1"/>
    <col min="7939" max="7939" width="11.85546875" style="5" bestFit="1" customWidth="1"/>
    <col min="7940" max="7940" width="25.85546875" style="5" bestFit="1" customWidth="1"/>
    <col min="7941" max="7941" width="8.85546875" style="5" customWidth="1"/>
    <col min="7942" max="7942" width="14.42578125" style="5" customWidth="1"/>
    <col min="7943" max="7943" width="17.5703125" style="5" bestFit="1" customWidth="1"/>
    <col min="7944" max="8189" width="12.42578125" style="5"/>
    <col min="8190" max="8190" width="4.5703125" style="5" customWidth="1"/>
    <col min="8191" max="8191" width="17.140625" style="5" customWidth="1"/>
    <col min="8192" max="8192" width="17.42578125" style="5" customWidth="1"/>
    <col min="8193" max="8193" width="35.85546875" style="5" customWidth="1"/>
    <col min="8194" max="8194" width="18.140625" style="5" bestFit="1" customWidth="1"/>
    <col min="8195" max="8195" width="11.85546875" style="5" bestFit="1" customWidth="1"/>
    <col min="8196" max="8196" width="25.85546875" style="5" bestFit="1" customWidth="1"/>
    <col min="8197" max="8197" width="8.85546875" style="5" customWidth="1"/>
    <col min="8198" max="8198" width="14.42578125" style="5" customWidth="1"/>
    <col min="8199" max="8199" width="17.5703125" style="5" bestFit="1" customWidth="1"/>
    <col min="8200" max="8445" width="12.42578125" style="5"/>
    <col min="8446" max="8446" width="4.5703125" style="5" customWidth="1"/>
    <col min="8447" max="8447" width="17.140625" style="5" customWidth="1"/>
    <col min="8448" max="8448" width="17.42578125" style="5" customWidth="1"/>
    <col min="8449" max="8449" width="35.85546875" style="5" customWidth="1"/>
    <col min="8450" max="8450" width="18.140625" style="5" bestFit="1" customWidth="1"/>
    <col min="8451" max="8451" width="11.85546875" style="5" bestFit="1" customWidth="1"/>
    <col min="8452" max="8452" width="25.85546875" style="5" bestFit="1" customWidth="1"/>
    <col min="8453" max="8453" width="8.85546875" style="5" customWidth="1"/>
    <col min="8454" max="8454" width="14.42578125" style="5" customWidth="1"/>
    <col min="8455" max="8455" width="17.5703125" style="5" bestFit="1" customWidth="1"/>
    <col min="8456" max="8701" width="12.42578125" style="5"/>
    <col min="8702" max="8702" width="4.5703125" style="5" customWidth="1"/>
    <col min="8703" max="8703" width="17.140625" style="5" customWidth="1"/>
    <col min="8704" max="8704" width="17.42578125" style="5" customWidth="1"/>
    <col min="8705" max="8705" width="35.85546875" style="5" customWidth="1"/>
    <col min="8706" max="8706" width="18.140625" style="5" bestFit="1" customWidth="1"/>
    <col min="8707" max="8707" width="11.85546875" style="5" bestFit="1" customWidth="1"/>
    <col min="8708" max="8708" width="25.85546875" style="5" bestFit="1" customWidth="1"/>
    <col min="8709" max="8709" width="8.85546875" style="5" customWidth="1"/>
    <col min="8710" max="8710" width="14.42578125" style="5" customWidth="1"/>
    <col min="8711" max="8711" width="17.5703125" style="5" bestFit="1" customWidth="1"/>
    <col min="8712" max="8957" width="12.42578125" style="5"/>
    <col min="8958" max="8958" width="4.5703125" style="5" customWidth="1"/>
    <col min="8959" max="8959" width="17.140625" style="5" customWidth="1"/>
    <col min="8960" max="8960" width="17.42578125" style="5" customWidth="1"/>
    <col min="8961" max="8961" width="35.85546875" style="5" customWidth="1"/>
    <col min="8962" max="8962" width="18.140625" style="5" bestFit="1" customWidth="1"/>
    <col min="8963" max="8963" width="11.85546875" style="5" bestFit="1" customWidth="1"/>
    <col min="8964" max="8964" width="25.85546875" style="5" bestFit="1" customWidth="1"/>
    <col min="8965" max="8965" width="8.85546875" style="5" customWidth="1"/>
    <col min="8966" max="8966" width="14.42578125" style="5" customWidth="1"/>
    <col min="8967" max="8967" width="17.5703125" style="5" bestFit="1" customWidth="1"/>
    <col min="8968" max="9213" width="12.42578125" style="5"/>
    <col min="9214" max="9214" width="4.5703125" style="5" customWidth="1"/>
    <col min="9215" max="9215" width="17.140625" style="5" customWidth="1"/>
    <col min="9216" max="9216" width="17.42578125" style="5" customWidth="1"/>
    <col min="9217" max="9217" width="35.85546875" style="5" customWidth="1"/>
    <col min="9218" max="9218" width="18.140625" style="5" bestFit="1" customWidth="1"/>
    <col min="9219" max="9219" width="11.85546875" style="5" bestFit="1" customWidth="1"/>
    <col min="9220" max="9220" width="25.85546875" style="5" bestFit="1" customWidth="1"/>
    <col min="9221" max="9221" width="8.85546875" style="5" customWidth="1"/>
    <col min="9222" max="9222" width="14.42578125" style="5" customWidth="1"/>
    <col min="9223" max="9223" width="17.5703125" style="5" bestFit="1" customWidth="1"/>
    <col min="9224" max="9469" width="12.42578125" style="5"/>
    <col min="9470" max="9470" width="4.5703125" style="5" customWidth="1"/>
    <col min="9471" max="9471" width="17.140625" style="5" customWidth="1"/>
    <col min="9472" max="9472" width="17.42578125" style="5" customWidth="1"/>
    <col min="9473" max="9473" width="35.85546875" style="5" customWidth="1"/>
    <col min="9474" max="9474" width="18.140625" style="5" bestFit="1" customWidth="1"/>
    <col min="9475" max="9475" width="11.85546875" style="5" bestFit="1" customWidth="1"/>
    <col min="9476" max="9476" width="25.85546875" style="5" bestFit="1" customWidth="1"/>
    <col min="9477" max="9477" width="8.85546875" style="5" customWidth="1"/>
    <col min="9478" max="9478" width="14.42578125" style="5" customWidth="1"/>
    <col min="9479" max="9479" width="17.5703125" style="5" bestFit="1" customWidth="1"/>
    <col min="9480" max="9725" width="12.42578125" style="5"/>
    <col min="9726" max="9726" width="4.5703125" style="5" customWidth="1"/>
    <col min="9727" max="9727" width="17.140625" style="5" customWidth="1"/>
    <col min="9728" max="9728" width="17.42578125" style="5" customWidth="1"/>
    <col min="9729" max="9729" width="35.85546875" style="5" customWidth="1"/>
    <col min="9730" max="9730" width="18.140625" style="5" bestFit="1" customWidth="1"/>
    <col min="9731" max="9731" width="11.85546875" style="5" bestFit="1" customWidth="1"/>
    <col min="9732" max="9732" width="25.85546875" style="5" bestFit="1" customWidth="1"/>
    <col min="9733" max="9733" width="8.85546875" style="5" customWidth="1"/>
    <col min="9734" max="9734" width="14.42578125" style="5" customWidth="1"/>
    <col min="9735" max="9735" width="17.5703125" style="5" bestFit="1" customWidth="1"/>
    <col min="9736" max="9981" width="12.42578125" style="5"/>
    <col min="9982" max="9982" width="4.5703125" style="5" customWidth="1"/>
    <col min="9983" max="9983" width="17.140625" style="5" customWidth="1"/>
    <col min="9984" max="9984" width="17.42578125" style="5" customWidth="1"/>
    <col min="9985" max="9985" width="35.85546875" style="5" customWidth="1"/>
    <col min="9986" max="9986" width="18.140625" style="5" bestFit="1" customWidth="1"/>
    <col min="9987" max="9987" width="11.85546875" style="5" bestFit="1" customWidth="1"/>
    <col min="9988" max="9988" width="25.85546875" style="5" bestFit="1" customWidth="1"/>
    <col min="9989" max="9989" width="8.85546875" style="5" customWidth="1"/>
    <col min="9990" max="9990" width="14.42578125" style="5" customWidth="1"/>
    <col min="9991" max="9991" width="17.5703125" style="5" bestFit="1" customWidth="1"/>
    <col min="9992" max="10237" width="12.42578125" style="5"/>
    <col min="10238" max="10238" width="4.5703125" style="5" customWidth="1"/>
    <col min="10239" max="10239" width="17.140625" style="5" customWidth="1"/>
    <col min="10240" max="10240" width="17.42578125" style="5" customWidth="1"/>
    <col min="10241" max="10241" width="35.85546875" style="5" customWidth="1"/>
    <col min="10242" max="10242" width="18.140625" style="5" bestFit="1" customWidth="1"/>
    <col min="10243" max="10243" width="11.85546875" style="5" bestFit="1" customWidth="1"/>
    <col min="10244" max="10244" width="25.85546875" style="5" bestFit="1" customWidth="1"/>
    <col min="10245" max="10245" width="8.85546875" style="5" customWidth="1"/>
    <col min="10246" max="10246" width="14.42578125" style="5" customWidth="1"/>
    <col min="10247" max="10247" width="17.5703125" style="5" bestFit="1" customWidth="1"/>
    <col min="10248" max="10493" width="12.42578125" style="5"/>
    <col min="10494" max="10494" width="4.5703125" style="5" customWidth="1"/>
    <col min="10495" max="10495" width="17.140625" style="5" customWidth="1"/>
    <col min="10496" max="10496" width="17.42578125" style="5" customWidth="1"/>
    <col min="10497" max="10497" width="35.85546875" style="5" customWidth="1"/>
    <col min="10498" max="10498" width="18.140625" style="5" bestFit="1" customWidth="1"/>
    <col min="10499" max="10499" width="11.85546875" style="5" bestFit="1" customWidth="1"/>
    <col min="10500" max="10500" width="25.85546875" style="5" bestFit="1" customWidth="1"/>
    <col min="10501" max="10501" width="8.85546875" style="5" customWidth="1"/>
    <col min="10502" max="10502" width="14.42578125" style="5" customWidth="1"/>
    <col min="10503" max="10503" width="17.5703125" style="5" bestFit="1" customWidth="1"/>
    <col min="10504" max="10749" width="12.42578125" style="5"/>
    <col min="10750" max="10750" width="4.5703125" style="5" customWidth="1"/>
    <col min="10751" max="10751" width="17.140625" style="5" customWidth="1"/>
    <col min="10752" max="10752" width="17.42578125" style="5" customWidth="1"/>
    <col min="10753" max="10753" width="35.85546875" style="5" customWidth="1"/>
    <col min="10754" max="10754" width="18.140625" style="5" bestFit="1" customWidth="1"/>
    <col min="10755" max="10755" width="11.85546875" style="5" bestFit="1" customWidth="1"/>
    <col min="10756" max="10756" width="25.85546875" style="5" bestFit="1" customWidth="1"/>
    <col min="10757" max="10757" width="8.85546875" style="5" customWidth="1"/>
    <col min="10758" max="10758" width="14.42578125" style="5" customWidth="1"/>
    <col min="10759" max="10759" width="17.5703125" style="5" bestFit="1" customWidth="1"/>
    <col min="10760" max="11005" width="12.42578125" style="5"/>
    <col min="11006" max="11006" width="4.5703125" style="5" customWidth="1"/>
    <col min="11007" max="11007" width="17.140625" style="5" customWidth="1"/>
    <col min="11008" max="11008" width="17.42578125" style="5" customWidth="1"/>
    <col min="11009" max="11009" width="35.85546875" style="5" customWidth="1"/>
    <col min="11010" max="11010" width="18.140625" style="5" bestFit="1" customWidth="1"/>
    <col min="11011" max="11011" width="11.85546875" style="5" bestFit="1" customWidth="1"/>
    <col min="11012" max="11012" width="25.85546875" style="5" bestFit="1" customWidth="1"/>
    <col min="11013" max="11013" width="8.85546875" style="5" customWidth="1"/>
    <col min="11014" max="11014" width="14.42578125" style="5" customWidth="1"/>
    <col min="11015" max="11015" width="17.5703125" style="5" bestFit="1" customWidth="1"/>
    <col min="11016" max="11261" width="12.42578125" style="5"/>
    <col min="11262" max="11262" width="4.5703125" style="5" customWidth="1"/>
    <col min="11263" max="11263" width="17.140625" style="5" customWidth="1"/>
    <col min="11264" max="11264" width="17.42578125" style="5" customWidth="1"/>
    <col min="11265" max="11265" width="35.85546875" style="5" customWidth="1"/>
    <col min="11266" max="11266" width="18.140625" style="5" bestFit="1" customWidth="1"/>
    <col min="11267" max="11267" width="11.85546875" style="5" bestFit="1" customWidth="1"/>
    <col min="11268" max="11268" width="25.85546875" style="5" bestFit="1" customWidth="1"/>
    <col min="11269" max="11269" width="8.85546875" style="5" customWidth="1"/>
    <col min="11270" max="11270" width="14.42578125" style="5" customWidth="1"/>
    <col min="11271" max="11271" width="17.5703125" style="5" bestFit="1" customWidth="1"/>
    <col min="11272" max="11517" width="12.42578125" style="5"/>
    <col min="11518" max="11518" width="4.5703125" style="5" customWidth="1"/>
    <col min="11519" max="11519" width="17.140625" style="5" customWidth="1"/>
    <col min="11520" max="11520" width="17.42578125" style="5" customWidth="1"/>
    <col min="11521" max="11521" width="35.85546875" style="5" customWidth="1"/>
    <col min="11522" max="11522" width="18.140625" style="5" bestFit="1" customWidth="1"/>
    <col min="11523" max="11523" width="11.85546875" style="5" bestFit="1" customWidth="1"/>
    <col min="11524" max="11524" width="25.85546875" style="5" bestFit="1" customWidth="1"/>
    <col min="11525" max="11525" width="8.85546875" style="5" customWidth="1"/>
    <col min="11526" max="11526" width="14.42578125" style="5" customWidth="1"/>
    <col min="11527" max="11527" width="17.5703125" style="5" bestFit="1" customWidth="1"/>
    <col min="11528" max="11773" width="12.42578125" style="5"/>
    <col min="11774" max="11774" width="4.5703125" style="5" customWidth="1"/>
    <col min="11775" max="11775" width="17.140625" style="5" customWidth="1"/>
    <col min="11776" max="11776" width="17.42578125" style="5" customWidth="1"/>
    <col min="11777" max="11777" width="35.85546875" style="5" customWidth="1"/>
    <col min="11778" max="11778" width="18.140625" style="5" bestFit="1" customWidth="1"/>
    <col min="11779" max="11779" width="11.85546875" style="5" bestFit="1" customWidth="1"/>
    <col min="11780" max="11780" width="25.85546875" style="5" bestFit="1" customWidth="1"/>
    <col min="11781" max="11781" width="8.85546875" style="5" customWidth="1"/>
    <col min="11782" max="11782" width="14.42578125" style="5" customWidth="1"/>
    <col min="11783" max="11783" width="17.5703125" style="5" bestFit="1" customWidth="1"/>
    <col min="11784" max="12029" width="12.42578125" style="5"/>
    <col min="12030" max="12030" width="4.5703125" style="5" customWidth="1"/>
    <col min="12031" max="12031" width="17.140625" style="5" customWidth="1"/>
    <col min="12032" max="12032" width="17.42578125" style="5" customWidth="1"/>
    <col min="12033" max="12033" width="35.85546875" style="5" customWidth="1"/>
    <col min="12034" max="12034" width="18.140625" style="5" bestFit="1" customWidth="1"/>
    <col min="12035" max="12035" width="11.85546875" style="5" bestFit="1" customWidth="1"/>
    <col min="12036" max="12036" width="25.85546875" style="5" bestFit="1" customWidth="1"/>
    <col min="12037" max="12037" width="8.85546875" style="5" customWidth="1"/>
    <col min="12038" max="12038" width="14.42578125" style="5" customWidth="1"/>
    <col min="12039" max="12039" width="17.5703125" style="5" bestFit="1" customWidth="1"/>
    <col min="12040" max="12285" width="12.42578125" style="5"/>
    <col min="12286" max="12286" width="4.5703125" style="5" customWidth="1"/>
    <col min="12287" max="12287" width="17.140625" style="5" customWidth="1"/>
    <col min="12288" max="12288" width="17.42578125" style="5" customWidth="1"/>
    <col min="12289" max="12289" width="35.85546875" style="5" customWidth="1"/>
    <col min="12290" max="12290" width="18.140625" style="5" bestFit="1" customWidth="1"/>
    <col min="12291" max="12291" width="11.85546875" style="5" bestFit="1" customWidth="1"/>
    <col min="12292" max="12292" width="25.85546875" style="5" bestFit="1" customWidth="1"/>
    <col min="12293" max="12293" width="8.85546875" style="5" customWidth="1"/>
    <col min="12294" max="12294" width="14.42578125" style="5" customWidth="1"/>
    <col min="12295" max="12295" width="17.5703125" style="5" bestFit="1" customWidth="1"/>
    <col min="12296" max="12541" width="12.42578125" style="5"/>
    <col min="12542" max="12542" width="4.5703125" style="5" customWidth="1"/>
    <col min="12543" max="12543" width="17.140625" style="5" customWidth="1"/>
    <col min="12544" max="12544" width="17.42578125" style="5" customWidth="1"/>
    <col min="12545" max="12545" width="35.85546875" style="5" customWidth="1"/>
    <col min="12546" max="12546" width="18.140625" style="5" bestFit="1" customWidth="1"/>
    <col min="12547" max="12547" width="11.85546875" style="5" bestFit="1" customWidth="1"/>
    <col min="12548" max="12548" width="25.85546875" style="5" bestFit="1" customWidth="1"/>
    <col min="12549" max="12549" width="8.85546875" style="5" customWidth="1"/>
    <col min="12550" max="12550" width="14.42578125" style="5" customWidth="1"/>
    <col min="12551" max="12551" width="17.5703125" style="5" bestFit="1" customWidth="1"/>
    <col min="12552" max="12797" width="12.42578125" style="5"/>
    <col min="12798" max="12798" width="4.5703125" style="5" customWidth="1"/>
    <col min="12799" max="12799" width="17.140625" style="5" customWidth="1"/>
    <col min="12800" max="12800" width="17.42578125" style="5" customWidth="1"/>
    <col min="12801" max="12801" width="35.85546875" style="5" customWidth="1"/>
    <col min="12802" max="12802" width="18.140625" style="5" bestFit="1" customWidth="1"/>
    <col min="12803" max="12803" width="11.85546875" style="5" bestFit="1" customWidth="1"/>
    <col min="12804" max="12804" width="25.85546875" style="5" bestFit="1" customWidth="1"/>
    <col min="12805" max="12805" width="8.85546875" style="5" customWidth="1"/>
    <col min="12806" max="12806" width="14.42578125" style="5" customWidth="1"/>
    <col min="12807" max="12807" width="17.5703125" style="5" bestFit="1" customWidth="1"/>
    <col min="12808" max="13053" width="12.42578125" style="5"/>
    <col min="13054" max="13054" width="4.5703125" style="5" customWidth="1"/>
    <col min="13055" max="13055" width="17.140625" style="5" customWidth="1"/>
    <col min="13056" max="13056" width="17.42578125" style="5" customWidth="1"/>
    <col min="13057" max="13057" width="35.85546875" style="5" customWidth="1"/>
    <col min="13058" max="13058" width="18.140625" style="5" bestFit="1" customWidth="1"/>
    <col min="13059" max="13059" width="11.85546875" style="5" bestFit="1" customWidth="1"/>
    <col min="13060" max="13060" width="25.85546875" style="5" bestFit="1" customWidth="1"/>
    <col min="13061" max="13061" width="8.85546875" style="5" customWidth="1"/>
    <col min="13062" max="13062" width="14.42578125" style="5" customWidth="1"/>
    <col min="13063" max="13063" width="17.5703125" style="5" bestFit="1" customWidth="1"/>
    <col min="13064" max="13309" width="12.42578125" style="5"/>
    <col min="13310" max="13310" width="4.5703125" style="5" customWidth="1"/>
    <col min="13311" max="13311" width="17.140625" style="5" customWidth="1"/>
    <col min="13312" max="13312" width="17.42578125" style="5" customWidth="1"/>
    <col min="13313" max="13313" width="35.85546875" style="5" customWidth="1"/>
    <col min="13314" max="13314" width="18.140625" style="5" bestFit="1" customWidth="1"/>
    <col min="13315" max="13315" width="11.85546875" style="5" bestFit="1" customWidth="1"/>
    <col min="13316" max="13316" width="25.85546875" style="5" bestFit="1" customWidth="1"/>
    <col min="13317" max="13317" width="8.85546875" style="5" customWidth="1"/>
    <col min="13318" max="13318" width="14.42578125" style="5" customWidth="1"/>
    <col min="13319" max="13319" width="17.5703125" style="5" bestFit="1" customWidth="1"/>
    <col min="13320" max="13565" width="12.42578125" style="5"/>
    <col min="13566" max="13566" width="4.5703125" style="5" customWidth="1"/>
    <col min="13567" max="13567" width="17.140625" style="5" customWidth="1"/>
    <col min="13568" max="13568" width="17.42578125" style="5" customWidth="1"/>
    <col min="13569" max="13569" width="35.85546875" style="5" customWidth="1"/>
    <col min="13570" max="13570" width="18.140625" style="5" bestFit="1" customWidth="1"/>
    <col min="13571" max="13571" width="11.85546875" style="5" bestFit="1" customWidth="1"/>
    <col min="13572" max="13572" width="25.85546875" style="5" bestFit="1" customWidth="1"/>
    <col min="13573" max="13573" width="8.85546875" style="5" customWidth="1"/>
    <col min="13574" max="13574" width="14.42578125" style="5" customWidth="1"/>
    <col min="13575" max="13575" width="17.5703125" style="5" bestFit="1" customWidth="1"/>
    <col min="13576" max="13821" width="12.42578125" style="5"/>
    <col min="13822" max="13822" width="4.5703125" style="5" customWidth="1"/>
    <col min="13823" max="13823" width="17.140625" style="5" customWidth="1"/>
    <col min="13824" max="13824" width="17.42578125" style="5" customWidth="1"/>
    <col min="13825" max="13825" width="35.85546875" style="5" customWidth="1"/>
    <col min="13826" max="13826" width="18.140625" style="5" bestFit="1" customWidth="1"/>
    <col min="13827" max="13827" width="11.85546875" style="5" bestFit="1" customWidth="1"/>
    <col min="13828" max="13828" width="25.85546875" style="5" bestFit="1" customWidth="1"/>
    <col min="13829" max="13829" width="8.85546875" style="5" customWidth="1"/>
    <col min="13830" max="13830" width="14.42578125" style="5" customWidth="1"/>
    <col min="13831" max="13831" width="17.5703125" style="5" bestFit="1" customWidth="1"/>
    <col min="13832" max="14077" width="12.42578125" style="5"/>
    <col min="14078" max="14078" width="4.5703125" style="5" customWidth="1"/>
    <col min="14079" max="14079" width="17.140625" style="5" customWidth="1"/>
    <col min="14080" max="14080" width="17.42578125" style="5" customWidth="1"/>
    <col min="14081" max="14081" width="35.85546875" style="5" customWidth="1"/>
    <col min="14082" max="14082" width="18.140625" style="5" bestFit="1" customWidth="1"/>
    <col min="14083" max="14083" width="11.85546875" style="5" bestFit="1" customWidth="1"/>
    <col min="14084" max="14084" width="25.85546875" style="5" bestFit="1" customWidth="1"/>
    <col min="14085" max="14085" width="8.85546875" style="5" customWidth="1"/>
    <col min="14086" max="14086" width="14.42578125" style="5" customWidth="1"/>
    <col min="14087" max="14087" width="17.5703125" style="5" bestFit="1" customWidth="1"/>
    <col min="14088" max="14333" width="12.42578125" style="5"/>
    <col min="14334" max="14334" width="4.5703125" style="5" customWidth="1"/>
    <col min="14335" max="14335" width="17.140625" style="5" customWidth="1"/>
    <col min="14336" max="14336" width="17.42578125" style="5" customWidth="1"/>
    <col min="14337" max="14337" width="35.85546875" style="5" customWidth="1"/>
    <col min="14338" max="14338" width="18.140625" style="5" bestFit="1" customWidth="1"/>
    <col min="14339" max="14339" width="11.85546875" style="5" bestFit="1" customWidth="1"/>
    <col min="14340" max="14340" width="25.85546875" style="5" bestFit="1" customWidth="1"/>
    <col min="14341" max="14341" width="8.85546875" style="5" customWidth="1"/>
    <col min="14342" max="14342" width="14.42578125" style="5" customWidth="1"/>
    <col min="14343" max="14343" width="17.5703125" style="5" bestFit="1" customWidth="1"/>
    <col min="14344" max="14589" width="12.42578125" style="5"/>
    <col min="14590" max="14590" width="4.5703125" style="5" customWidth="1"/>
    <col min="14591" max="14591" width="17.140625" style="5" customWidth="1"/>
    <col min="14592" max="14592" width="17.42578125" style="5" customWidth="1"/>
    <col min="14593" max="14593" width="35.85546875" style="5" customWidth="1"/>
    <col min="14594" max="14594" width="18.140625" style="5" bestFit="1" customWidth="1"/>
    <col min="14595" max="14595" width="11.85546875" style="5" bestFit="1" customWidth="1"/>
    <col min="14596" max="14596" width="25.85546875" style="5" bestFit="1" customWidth="1"/>
    <col min="14597" max="14597" width="8.85546875" style="5" customWidth="1"/>
    <col min="14598" max="14598" width="14.42578125" style="5" customWidth="1"/>
    <col min="14599" max="14599" width="17.5703125" style="5" bestFit="1" customWidth="1"/>
    <col min="14600" max="14845" width="12.42578125" style="5"/>
    <col min="14846" max="14846" width="4.5703125" style="5" customWidth="1"/>
    <col min="14847" max="14847" width="17.140625" style="5" customWidth="1"/>
    <col min="14848" max="14848" width="17.42578125" style="5" customWidth="1"/>
    <col min="14849" max="14849" width="35.85546875" style="5" customWidth="1"/>
    <col min="14850" max="14850" width="18.140625" style="5" bestFit="1" customWidth="1"/>
    <col min="14851" max="14851" width="11.85546875" style="5" bestFit="1" customWidth="1"/>
    <col min="14852" max="14852" width="25.85546875" style="5" bestFit="1" customWidth="1"/>
    <col min="14853" max="14853" width="8.85546875" style="5" customWidth="1"/>
    <col min="14854" max="14854" width="14.42578125" style="5" customWidth="1"/>
    <col min="14855" max="14855" width="17.5703125" style="5" bestFit="1" customWidth="1"/>
    <col min="14856" max="15101" width="12.42578125" style="5"/>
    <col min="15102" max="15102" width="4.5703125" style="5" customWidth="1"/>
    <col min="15103" max="15103" width="17.140625" style="5" customWidth="1"/>
    <col min="15104" max="15104" width="17.42578125" style="5" customWidth="1"/>
    <col min="15105" max="15105" width="35.85546875" style="5" customWidth="1"/>
    <col min="15106" max="15106" width="18.140625" style="5" bestFit="1" customWidth="1"/>
    <col min="15107" max="15107" width="11.85546875" style="5" bestFit="1" customWidth="1"/>
    <col min="15108" max="15108" width="25.85546875" style="5" bestFit="1" customWidth="1"/>
    <col min="15109" max="15109" width="8.85546875" style="5" customWidth="1"/>
    <col min="15110" max="15110" width="14.42578125" style="5" customWidth="1"/>
    <col min="15111" max="15111" width="17.5703125" style="5" bestFit="1" customWidth="1"/>
    <col min="15112" max="15357" width="12.42578125" style="5"/>
    <col min="15358" max="15358" width="4.5703125" style="5" customWidth="1"/>
    <col min="15359" max="15359" width="17.140625" style="5" customWidth="1"/>
    <col min="15360" max="15360" width="17.42578125" style="5" customWidth="1"/>
    <col min="15361" max="15361" width="35.85546875" style="5" customWidth="1"/>
    <col min="15362" max="15362" width="18.140625" style="5" bestFit="1" customWidth="1"/>
    <col min="15363" max="15363" width="11.85546875" style="5" bestFit="1" customWidth="1"/>
    <col min="15364" max="15364" width="25.85546875" style="5" bestFit="1" customWidth="1"/>
    <col min="15365" max="15365" width="8.85546875" style="5" customWidth="1"/>
    <col min="15366" max="15366" width="14.42578125" style="5" customWidth="1"/>
    <col min="15367" max="15367" width="17.5703125" style="5" bestFit="1" customWidth="1"/>
    <col min="15368" max="15613" width="12.42578125" style="5"/>
    <col min="15614" max="15614" width="4.5703125" style="5" customWidth="1"/>
    <col min="15615" max="15615" width="17.140625" style="5" customWidth="1"/>
    <col min="15616" max="15616" width="17.42578125" style="5" customWidth="1"/>
    <col min="15617" max="15617" width="35.85546875" style="5" customWidth="1"/>
    <col min="15618" max="15618" width="18.140625" style="5" bestFit="1" customWidth="1"/>
    <col min="15619" max="15619" width="11.85546875" style="5" bestFit="1" customWidth="1"/>
    <col min="15620" max="15620" width="25.85546875" style="5" bestFit="1" customWidth="1"/>
    <col min="15621" max="15621" width="8.85546875" style="5" customWidth="1"/>
    <col min="15622" max="15622" width="14.42578125" style="5" customWidth="1"/>
    <col min="15623" max="15623" width="17.5703125" style="5" bestFit="1" customWidth="1"/>
    <col min="15624" max="15869" width="12.42578125" style="5"/>
    <col min="15870" max="15870" width="4.5703125" style="5" customWidth="1"/>
    <col min="15871" max="15871" width="17.140625" style="5" customWidth="1"/>
    <col min="15872" max="15872" width="17.42578125" style="5" customWidth="1"/>
    <col min="15873" max="15873" width="35.85546875" style="5" customWidth="1"/>
    <col min="15874" max="15874" width="18.140625" style="5" bestFit="1" customWidth="1"/>
    <col min="15875" max="15875" width="11.85546875" style="5" bestFit="1" customWidth="1"/>
    <col min="15876" max="15876" width="25.85546875" style="5" bestFit="1" customWidth="1"/>
    <col min="15877" max="15877" width="8.85546875" style="5" customWidth="1"/>
    <col min="15878" max="15878" width="14.42578125" style="5" customWidth="1"/>
    <col min="15879" max="15879" width="17.5703125" style="5" bestFit="1" customWidth="1"/>
    <col min="15880" max="16125" width="12.42578125" style="5"/>
    <col min="16126" max="16126" width="4.5703125" style="5" customWidth="1"/>
    <col min="16127" max="16127" width="17.140625" style="5" customWidth="1"/>
    <col min="16128" max="16128" width="17.42578125" style="5" customWidth="1"/>
    <col min="16129" max="16129" width="35.85546875" style="5" customWidth="1"/>
    <col min="16130" max="16130" width="18.140625" style="5" bestFit="1" customWidth="1"/>
    <col min="16131" max="16131" width="11.85546875" style="5" bestFit="1" customWidth="1"/>
    <col min="16132" max="16132" width="25.85546875" style="5" bestFit="1" customWidth="1"/>
    <col min="16133" max="16133" width="8.85546875" style="5" customWidth="1"/>
    <col min="16134" max="16134" width="14.42578125" style="5" customWidth="1"/>
    <col min="16135" max="16135" width="17.5703125" style="5" bestFit="1" customWidth="1"/>
    <col min="16136" max="16384" width="12.42578125" style="5"/>
  </cols>
  <sheetData>
    <row r="1" spans="1:10" ht="24" customHeight="1" thickBot="1" x14ac:dyDescent="0.3">
      <c r="A1" s="53" t="s">
        <v>37</v>
      </c>
      <c r="B1" s="54"/>
      <c r="C1" s="54"/>
      <c r="D1" s="54"/>
      <c r="E1" s="54"/>
      <c r="F1" s="55"/>
      <c r="G1" s="54"/>
      <c r="H1" s="103"/>
    </row>
    <row r="2" spans="1:10" s="7" customFormat="1" ht="36.75" customHeight="1" x14ac:dyDescent="0.25">
      <c r="A2" s="141" t="s">
        <v>6</v>
      </c>
      <c r="B2" s="142" t="s">
        <v>38</v>
      </c>
      <c r="C2" s="142" t="s">
        <v>39</v>
      </c>
      <c r="D2" s="142" t="s">
        <v>40</v>
      </c>
      <c r="E2" s="142" t="s">
        <v>41</v>
      </c>
      <c r="F2" s="142" t="s">
        <v>42</v>
      </c>
      <c r="G2" s="142" t="s">
        <v>43</v>
      </c>
      <c r="H2" s="143" t="s">
        <v>111</v>
      </c>
      <c r="I2" s="144" t="s">
        <v>199</v>
      </c>
      <c r="J2" s="7" t="s">
        <v>223</v>
      </c>
    </row>
    <row r="3" spans="1:10" s="8" customFormat="1" ht="31.5" x14ac:dyDescent="0.25">
      <c r="A3" s="96">
        <v>1</v>
      </c>
      <c r="B3" s="63" t="s">
        <v>44</v>
      </c>
      <c r="C3" s="56" t="s">
        <v>45</v>
      </c>
      <c r="D3" s="57" t="s">
        <v>46</v>
      </c>
      <c r="E3" s="58" t="s">
        <v>47</v>
      </c>
      <c r="F3" s="64" t="s">
        <v>48</v>
      </c>
      <c r="G3" s="59">
        <v>1</v>
      </c>
      <c r="H3" s="95">
        <v>160</v>
      </c>
      <c r="I3" s="97">
        <f>H3*0.94</f>
        <v>150.39999999999998</v>
      </c>
      <c r="J3" s="186">
        <v>44027</v>
      </c>
    </row>
    <row r="4" spans="1:10" s="8" customFormat="1" ht="31.5" x14ac:dyDescent="0.25">
      <c r="A4" s="96">
        <v>2</v>
      </c>
      <c r="B4" s="63" t="s">
        <v>44</v>
      </c>
      <c r="C4" s="56" t="s">
        <v>49</v>
      </c>
      <c r="D4" s="57" t="s">
        <v>46</v>
      </c>
      <c r="E4" s="58" t="s">
        <v>47</v>
      </c>
      <c r="F4" s="64" t="s">
        <v>48</v>
      </c>
      <c r="G4" s="60">
        <v>1</v>
      </c>
      <c r="H4" s="95">
        <v>160</v>
      </c>
      <c r="I4" s="97">
        <f t="shared" ref="I4:I8" si="0">H4*0.94</f>
        <v>150.39999999999998</v>
      </c>
    </row>
    <row r="5" spans="1:10" s="8" customFormat="1" ht="31.5" x14ac:dyDescent="0.25">
      <c r="A5" s="96">
        <v>3</v>
      </c>
      <c r="B5" s="63" t="s">
        <v>44</v>
      </c>
      <c r="C5" s="56" t="s">
        <v>50</v>
      </c>
      <c r="D5" s="57" t="s">
        <v>46</v>
      </c>
      <c r="E5" s="58" t="s">
        <v>47</v>
      </c>
      <c r="F5" s="64" t="s">
        <v>7</v>
      </c>
      <c r="G5" s="59">
        <v>1</v>
      </c>
      <c r="H5" s="95">
        <v>160</v>
      </c>
      <c r="I5" s="97">
        <f t="shared" si="0"/>
        <v>150.39999999999998</v>
      </c>
    </row>
    <row r="6" spans="1:10" s="8" customFormat="1" ht="31.5" x14ac:dyDescent="0.25">
      <c r="A6" s="96">
        <v>4</v>
      </c>
      <c r="B6" s="63" t="s">
        <v>44</v>
      </c>
      <c r="C6" s="56" t="s">
        <v>51</v>
      </c>
      <c r="D6" s="57" t="s">
        <v>46</v>
      </c>
      <c r="E6" s="58" t="s">
        <v>47</v>
      </c>
      <c r="F6" s="64" t="s">
        <v>7</v>
      </c>
      <c r="G6" s="59">
        <v>1</v>
      </c>
      <c r="H6" s="95">
        <v>160</v>
      </c>
      <c r="I6" s="97">
        <f t="shared" si="0"/>
        <v>150.39999999999998</v>
      </c>
    </row>
    <row r="7" spans="1:10" s="8" customFormat="1" ht="31.5" x14ac:dyDescent="0.25">
      <c r="A7" s="96">
        <v>5</v>
      </c>
      <c r="B7" s="63" t="s">
        <v>44</v>
      </c>
      <c r="C7" s="56" t="s">
        <v>52</v>
      </c>
      <c r="D7" s="57" t="s">
        <v>46</v>
      </c>
      <c r="E7" s="58" t="s">
        <v>47</v>
      </c>
      <c r="F7" s="64" t="s">
        <v>7</v>
      </c>
      <c r="G7" s="59">
        <v>1</v>
      </c>
      <c r="H7" s="95">
        <v>160</v>
      </c>
      <c r="I7" s="97">
        <f t="shared" si="0"/>
        <v>150.39999999999998</v>
      </c>
    </row>
    <row r="8" spans="1:10" s="8" customFormat="1" ht="31.5" x14ac:dyDescent="0.25">
      <c r="A8" s="96">
        <v>6</v>
      </c>
      <c r="B8" s="63" t="s">
        <v>44</v>
      </c>
      <c r="C8" s="56" t="s">
        <v>53</v>
      </c>
      <c r="D8" s="57" t="s">
        <v>46</v>
      </c>
      <c r="E8" s="58" t="s">
        <v>47</v>
      </c>
      <c r="F8" s="64" t="s">
        <v>7</v>
      </c>
      <c r="G8" s="60">
        <v>1</v>
      </c>
      <c r="H8" s="95">
        <v>160</v>
      </c>
      <c r="I8" s="97">
        <f t="shared" si="0"/>
        <v>150.39999999999998</v>
      </c>
    </row>
    <row r="9" spans="1:10" s="8" customFormat="1" ht="31.5" x14ac:dyDescent="0.25">
      <c r="A9" s="96">
        <v>7</v>
      </c>
      <c r="B9" s="63" t="s">
        <v>44</v>
      </c>
      <c r="C9" s="56" t="s">
        <v>54</v>
      </c>
      <c r="D9" s="57" t="s">
        <v>55</v>
      </c>
      <c r="E9" s="66" t="s">
        <v>56</v>
      </c>
      <c r="F9" s="67" t="s">
        <v>35</v>
      </c>
      <c r="G9" s="59">
        <v>4</v>
      </c>
      <c r="H9" s="95">
        <v>960</v>
      </c>
      <c r="I9" s="97">
        <f t="shared" ref="I9:I14" si="1">H9*0.94</f>
        <v>902.4</v>
      </c>
      <c r="J9" s="186"/>
    </row>
    <row r="10" spans="1:10" s="8" customFormat="1" ht="31.5" x14ac:dyDescent="0.25">
      <c r="A10" s="96">
        <v>8</v>
      </c>
      <c r="B10" s="63" t="s">
        <v>44</v>
      </c>
      <c r="C10" s="56" t="s">
        <v>57</v>
      </c>
      <c r="D10" s="57" t="s">
        <v>58</v>
      </c>
      <c r="E10" s="66" t="s">
        <v>59</v>
      </c>
      <c r="F10" s="67" t="s">
        <v>10</v>
      </c>
      <c r="G10" s="59">
        <v>1</v>
      </c>
      <c r="H10" s="95">
        <v>144</v>
      </c>
      <c r="I10" s="97">
        <f t="shared" si="1"/>
        <v>135.35999999999999</v>
      </c>
    </row>
    <row r="11" spans="1:10" s="8" customFormat="1" ht="31.5" x14ac:dyDescent="0.25">
      <c r="A11" s="96">
        <v>9</v>
      </c>
      <c r="B11" s="63" t="s">
        <v>44</v>
      </c>
      <c r="C11" s="56" t="s">
        <v>60</v>
      </c>
      <c r="D11" s="61" t="s">
        <v>61</v>
      </c>
      <c r="E11" s="57" t="s">
        <v>62</v>
      </c>
      <c r="F11" s="67" t="s">
        <v>12</v>
      </c>
      <c r="G11" s="59">
        <v>1</v>
      </c>
      <c r="H11" s="95">
        <v>250</v>
      </c>
      <c r="I11" s="97">
        <f t="shared" si="1"/>
        <v>235</v>
      </c>
    </row>
    <row r="12" spans="1:10" s="8" customFormat="1" ht="31.5" x14ac:dyDescent="0.25">
      <c r="A12" s="96">
        <v>10</v>
      </c>
      <c r="B12" s="63" t="s">
        <v>44</v>
      </c>
      <c r="C12" s="56" t="s">
        <v>63</v>
      </c>
      <c r="D12" s="57" t="s">
        <v>64</v>
      </c>
      <c r="E12" s="66" t="s">
        <v>17</v>
      </c>
      <c r="F12" s="67" t="s">
        <v>65</v>
      </c>
      <c r="G12" s="59">
        <v>1</v>
      </c>
      <c r="H12" s="95">
        <v>200</v>
      </c>
      <c r="I12" s="97">
        <f t="shared" si="1"/>
        <v>188</v>
      </c>
    </row>
    <row r="13" spans="1:10" s="8" customFormat="1" ht="31.5" x14ac:dyDescent="0.25">
      <c r="A13" s="96">
        <v>11</v>
      </c>
      <c r="B13" s="63" t="s">
        <v>44</v>
      </c>
      <c r="C13" s="65" t="s">
        <v>66</v>
      </c>
      <c r="D13" s="57" t="s">
        <v>67</v>
      </c>
      <c r="E13" s="66" t="s">
        <v>68</v>
      </c>
      <c r="F13" s="67" t="s">
        <v>69</v>
      </c>
      <c r="G13" s="62">
        <v>1</v>
      </c>
      <c r="H13" s="95">
        <v>170</v>
      </c>
      <c r="I13" s="97">
        <f t="shared" si="1"/>
        <v>159.79999999999998</v>
      </c>
      <c r="J13" s="8" t="s">
        <v>208</v>
      </c>
    </row>
    <row r="14" spans="1:10" s="8" customFormat="1" ht="31.5" x14ac:dyDescent="0.25">
      <c r="A14" s="96">
        <v>12</v>
      </c>
      <c r="B14" s="63" t="s">
        <v>44</v>
      </c>
      <c r="C14" s="56" t="s">
        <v>71</v>
      </c>
      <c r="D14" s="57" t="s">
        <v>72</v>
      </c>
      <c r="E14" s="57" t="s">
        <v>70</v>
      </c>
      <c r="F14" s="67" t="s">
        <v>73</v>
      </c>
      <c r="G14" s="59">
        <v>1</v>
      </c>
      <c r="H14" s="95">
        <v>270</v>
      </c>
      <c r="I14" s="97">
        <f t="shared" si="1"/>
        <v>253.79999999999998</v>
      </c>
    </row>
    <row r="15" spans="1:10" s="8" customFormat="1" ht="31.5" x14ac:dyDescent="0.25">
      <c r="A15" s="96">
        <v>13</v>
      </c>
      <c r="B15" s="63" t="s">
        <v>44</v>
      </c>
      <c r="C15" s="56" t="s">
        <v>74</v>
      </c>
      <c r="D15" s="57" t="s">
        <v>72</v>
      </c>
      <c r="E15" s="57" t="s">
        <v>70</v>
      </c>
      <c r="F15" s="67" t="s">
        <v>73</v>
      </c>
      <c r="G15" s="59">
        <v>1</v>
      </c>
      <c r="H15" s="95">
        <v>270</v>
      </c>
      <c r="I15" s="97">
        <f t="shared" ref="I15:I16" si="2">H15*0.94</f>
        <v>253.79999999999998</v>
      </c>
    </row>
    <row r="16" spans="1:10" s="8" customFormat="1" ht="32.25" thickBot="1" x14ac:dyDescent="0.3">
      <c r="A16" s="96">
        <v>14</v>
      </c>
      <c r="B16" s="98" t="s">
        <v>44</v>
      </c>
      <c r="C16" s="99" t="s">
        <v>75</v>
      </c>
      <c r="D16" s="100" t="s">
        <v>76</v>
      </c>
      <c r="E16" s="100" t="s">
        <v>70</v>
      </c>
      <c r="F16" s="101" t="s">
        <v>77</v>
      </c>
      <c r="G16" s="102">
        <v>1</v>
      </c>
      <c r="H16" s="104">
        <v>270</v>
      </c>
      <c r="I16" s="97">
        <f t="shared" si="2"/>
        <v>253.79999999999998</v>
      </c>
    </row>
    <row r="17" spans="6:9" ht="37.5" customHeight="1" x14ac:dyDescent="0.2">
      <c r="F17" s="114" t="s">
        <v>213</v>
      </c>
      <c r="G17" s="113"/>
      <c r="H17" s="115">
        <f>SUM(H3:H16)</f>
        <v>3494</v>
      </c>
      <c r="I17" s="116">
        <f>SUM(I3:I16)</f>
        <v>3284.3600000000006</v>
      </c>
    </row>
    <row r="18" spans="6:9" ht="36" customHeight="1" x14ac:dyDescent="0.2">
      <c r="F18" s="114" t="s">
        <v>214</v>
      </c>
      <c r="G18" s="113"/>
      <c r="H18" s="116">
        <f>H17*1.07</f>
        <v>3738.5800000000004</v>
      </c>
      <c r="I18" s="116">
        <f>I17*1.07</f>
        <v>3514.2652000000007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8BDF-B296-4163-85CB-94E04DB23A82}">
  <dimension ref="A1:I32"/>
  <sheetViews>
    <sheetView topLeftCell="A16" workbookViewId="0">
      <selection activeCell="H31" sqref="H31"/>
    </sheetView>
  </sheetViews>
  <sheetFormatPr defaultColWidth="8.7109375" defaultRowHeight="12" x14ac:dyDescent="0.2"/>
  <cols>
    <col min="1" max="1" width="3.42578125" style="74" bestFit="1" customWidth="1"/>
    <col min="2" max="2" width="16" style="74" customWidth="1"/>
    <col min="3" max="3" width="15" style="74" bestFit="1" customWidth="1"/>
    <col min="4" max="4" width="30.140625" style="74" customWidth="1"/>
    <col min="5" max="5" width="21.42578125" style="74" customWidth="1"/>
    <col min="6" max="6" width="12" style="74" bestFit="1" customWidth="1"/>
    <col min="7" max="7" width="10" style="84" customWidth="1"/>
    <col min="8" max="8" width="10.42578125" style="84" bestFit="1" customWidth="1"/>
    <col min="9" max="16384" width="8.7109375" style="74"/>
  </cols>
  <sheetData>
    <row r="1" spans="1:9" x14ac:dyDescent="0.2">
      <c r="A1" s="153" t="s">
        <v>6</v>
      </c>
      <c r="B1" s="151" t="s">
        <v>38</v>
      </c>
      <c r="C1" s="151" t="s">
        <v>39</v>
      </c>
      <c r="D1" s="151" t="s">
        <v>40</v>
      </c>
      <c r="E1" s="151" t="s">
        <v>41</v>
      </c>
      <c r="F1" s="151" t="s">
        <v>42</v>
      </c>
      <c r="G1" s="149" t="s">
        <v>198</v>
      </c>
      <c r="H1" s="147" t="s">
        <v>200</v>
      </c>
    </row>
    <row r="2" spans="1:9" ht="12.75" thickBot="1" x14ac:dyDescent="0.25">
      <c r="A2" s="154"/>
      <c r="B2" s="152"/>
      <c r="C2" s="152"/>
      <c r="D2" s="152"/>
      <c r="E2" s="152"/>
      <c r="F2" s="152"/>
      <c r="G2" s="150"/>
      <c r="H2" s="148"/>
      <c r="I2" s="74" t="s">
        <v>223</v>
      </c>
    </row>
    <row r="3" spans="1:9" x14ac:dyDescent="0.2">
      <c r="A3" s="157">
        <v>1</v>
      </c>
      <c r="B3" s="117" t="s">
        <v>78</v>
      </c>
      <c r="C3" s="159" t="s">
        <v>80</v>
      </c>
      <c r="D3" s="161" t="s">
        <v>81</v>
      </c>
      <c r="E3" s="161" t="s">
        <v>47</v>
      </c>
      <c r="F3" s="157" t="s">
        <v>48</v>
      </c>
      <c r="G3" s="155">
        <v>160</v>
      </c>
      <c r="H3" s="155">
        <f>G3*0.94</f>
        <v>150.39999999999998</v>
      </c>
      <c r="I3" s="189">
        <v>43879</v>
      </c>
    </row>
    <row r="4" spans="1:9" ht="12.75" thickBot="1" x14ac:dyDescent="0.25">
      <c r="A4" s="158"/>
      <c r="B4" s="118" t="s">
        <v>79</v>
      </c>
      <c r="C4" s="160"/>
      <c r="D4" s="162"/>
      <c r="E4" s="162"/>
      <c r="F4" s="158"/>
      <c r="G4" s="156"/>
      <c r="H4" s="156"/>
    </row>
    <row r="5" spans="1:9" x14ac:dyDescent="0.2">
      <c r="A5" s="157">
        <v>2</v>
      </c>
      <c r="B5" s="117" t="s">
        <v>78</v>
      </c>
      <c r="C5" s="159" t="s">
        <v>82</v>
      </c>
      <c r="D5" s="161" t="s">
        <v>81</v>
      </c>
      <c r="E5" s="161" t="s">
        <v>47</v>
      </c>
      <c r="F5" s="157" t="s">
        <v>7</v>
      </c>
      <c r="G5" s="155">
        <v>160</v>
      </c>
      <c r="H5" s="155">
        <f t="shared" ref="H5" si="0">G5*0.94</f>
        <v>150.39999999999998</v>
      </c>
    </row>
    <row r="6" spans="1:9" ht="12.75" thickBot="1" x14ac:dyDescent="0.25">
      <c r="A6" s="158"/>
      <c r="B6" s="118" t="s">
        <v>79</v>
      </c>
      <c r="C6" s="160"/>
      <c r="D6" s="162"/>
      <c r="E6" s="162"/>
      <c r="F6" s="158"/>
      <c r="G6" s="156"/>
      <c r="H6" s="156"/>
    </row>
    <row r="7" spans="1:9" x14ac:dyDescent="0.2">
      <c r="A7" s="157">
        <v>3</v>
      </c>
      <c r="B7" s="117" t="s">
        <v>78</v>
      </c>
      <c r="C7" s="159" t="s">
        <v>83</v>
      </c>
      <c r="D7" s="161" t="s">
        <v>81</v>
      </c>
      <c r="E7" s="161" t="s">
        <v>47</v>
      </c>
      <c r="F7" s="157" t="s">
        <v>7</v>
      </c>
      <c r="G7" s="155">
        <v>160</v>
      </c>
      <c r="H7" s="155">
        <f t="shared" ref="H7" si="1">G7*0.94</f>
        <v>150.39999999999998</v>
      </c>
    </row>
    <row r="8" spans="1:9" ht="12.75" thickBot="1" x14ac:dyDescent="0.25">
      <c r="A8" s="158"/>
      <c r="B8" s="118" t="s">
        <v>79</v>
      </c>
      <c r="C8" s="160"/>
      <c r="D8" s="162"/>
      <c r="E8" s="162"/>
      <c r="F8" s="158"/>
      <c r="G8" s="156"/>
      <c r="H8" s="156"/>
    </row>
    <row r="9" spans="1:9" x14ac:dyDescent="0.2">
      <c r="A9" s="157">
        <v>4</v>
      </c>
      <c r="B9" s="117" t="s">
        <v>78</v>
      </c>
      <c r="C9" s="159" t="s">
        <v>84</v>
      </c>
      <c r="D9" s="161" t="s">
        <v>81</v>
      </c>
      <c r="E9" s="161" t="s">
        <v>47</v>
      </c>
      <c r="F9" s="157" t="s">
        <v>48</v>
      </c>
      <c r="G9" s="155">
        <v>160</v>
      </c>
      <c r="H9" s="155">
        <f t="shared" ref="H9" si="2">G9*0.94</f>
        <v>150.39999999999998</v>
      </c>
    </row>
    <row r="10" spans="1:9" ht="12.75" thickBot="1" x14ac:dyDescent="0.25">
      <c r="A10" s="158"/>
      <c r="B10" s="118" t="s">
        <v>79</v>
      </c>
      <c r="C10" s="160"/>
      <c r="D10" s="162"/>
      <c r="E10" s="162"/>
      <c r="F10" s="158"/>
      <c r="G10" s="156"/>
      <c r="H10" s="156"/>
    </row>
    <row r="11" spans="1:9" x14ac:dyDescent="0.2">
      <c r="A11" s="157">
        <v>5</v>
      </c>
      <c r="B11" s="117" t="s">
        <v>78</v>
      </c>
      <c r="C11" s="159" t="s">
        <v>85</v>
      </c>
      <c r="D11" s="161" t="s">
        <v>81</v>
      </c>
      <c r="E11" s="161" t="s">
        <v>47</v>
      </c>
      <c r="F11" s="157" t="s">
        <v>7</v>
      </c>
      <c r="G11" s="155">
        <v>160</v>
      </c>
      <c r="H11" s="155">
        <f t="shared" ref="H11" si="3">G11*0.94</f>
        <v>150.39999999999998</v>
      </c>
    </row>
    <row r="12" spans="1:9" ht="12.75" thickBot="1" x14ac:dyDescent="0.25">
      <c r="A12" s="158"/>
      <c r="B12" s="118" t="s">
        <v>79</v>
      </c>
      <c r="C12" s="160"/>
      <c r="D12" s="162"/>
      <c r="E12" s="162"/>
      <c r="F12" s="158"/>
      <c r="G12" s="156"/>
      <c r="H12" s="156"/>
    </row>
    <row r="13" spans="1:9" x14ac:dyDescent="0.2">
      <c r="A13" s="157">
        <v>6</v>
      </c>
      <c r="B13" s="117" t="s">
        <v>78</v>
      </c>
      <c r="C13" s="159" t="s">
        <v>86</v>
      </c>
      <c r="D13" s="161" t="s">
        <v>81</v>
      </c>
      <c r="E13" s="161" t="s">
        <v>47</v>
      </c>
      <c r="F13" s="157" t="s">
        <v>7</v>
      </c>
      <c r="G13" s="155">
        <v>160</v>
      </c>
      <c r="H13" s="155">
        <f t="shared" ref="H13" si="4">G13*0.94</f>
        <v>150.39999999999998</v>
      </c>
    </row>
    <row r="14" spans="1:9" ht="12.75" thickBot="1" x14ac:dyDescent="0.25">
      <c r="A14" s="158"/>
      <c r="B14" s="118" t="s">
        <v>79</v>
      </c>
      <c r="C14" s="160"/>
      <c r="D14" s="162"/>
      <c r="E14" s="162"/>
      <c r="F14" s="158"/>
      <c r="G14" s="156"/>
      <c r="H14" s="156"/>
    </row>
    <row r="15" spans="1:9" x14ac:dyDescent="0.2">
      <c r="A15" s="157">
        <v>7</v>
      </c>
      <c r="B15" s="117" t="s">
        <v>78</v>
      </c>
      <c r="C15" s="159" t="s">
        <v>87</v>
      </c>
      <c r="D15" s="161" t="s">
        <v>88</v>
      </c>
      <c r="E15" s="161" t="s">
        <v>89</v>
      </c>
      <c r="F15" s="157" t="s">
        <v>18</v>
      </c>
      <c r="G15" s="155">
        <v>200</v>
      </c>
      <c r="H15" s="155">
        <f>G15*0.94</f>
        <v>188</v>
      </c>
    </row>
    <row r="16" spans="1:9" ht="12.75" thickBot="1" x14ac:dyDescent="0.25">
      <c r="A16" s="158"/>
      <c r="B16" s="118" t="s">
        <v>79</v>
      </c>
      <c r="C16" s="160"/>
      <c r="D16" s="162"/>
      <c r="E16" s="162"/>
      <c r="F16" s="158"/>
      <c r="G16" s="156"/>
      <c r="H16" s="156"/>
    </row>
    <row r="17" spans="1:9" x14ac:dyDescent="0.2">
      <c r="A17" s="157">
        <v>8</v>
      </c>
      <c r="B17" s="117" t="s">
        <v>78</v>
      </c>
      <c r="C17" s="159" t="s">
        <v>90</v>
      </c>
      <c r="D17" s="161" t="s">
        <v>91</v>
      </c>
      <c r="E17" s="161" t="s">
        <v>92</v>
      </c>
      <c r="F17" s="157" t="s">
        <v>93</v>
      </c>
      <c r="G17" s="155">
        <v>960</v>
      </c>
      <c r="H17" s="155">
        <f>G17*0.94</f>
        <v>902.4</v>
      </c>
    </row>
    <row r="18" spans="1:9" ht="12.75" thickBot="1" x14ac:dyDescent="0.25">
      <c r="A18" s="158"/>
      <c r="B18" s="118" t="s">
        <v>79</v>
      </c>
      <c r="C18" s="160"/>
      <c r="D18" s="162"/>
      <c r="E18" s="162"/>
      <c r="F18" s="158"/>
      <c r="G18" s="156"/>
      <c r="H18" s="156"/>
    </row>
    <row r="19" spans="1:9" x14ac:dyDescent="0.2">
      <c r="A19" s="157">
        <v>9</v>
      </c>
      <c r="B19" s="117" t="s">
        <v>78</v>
      </c>
      <c r="C19" s="159" t="s">
        <v>94</v>
      </c>
      <c r="D19" s="161" t="s">
        <v>95</v>
      </c>
      <c r="E19" s="161" t="s">
        <v>96</v>
      </c>
      <c r="F19" s="157" t="s">
        <v>12</v>
      </c>
      <c r="G19" s="155">
        <v>250</v>
      </c>
      <c r="H19" s="155">
        <f>G19*0.94</f>
        <v>235</v>
      </c>
    </row>
    <row r="20" spans="1:9" ht="12.75" thickBot="1" x14ac:dyDescent="0.25">
      <c r="A20" s="158"/>
      <c r="B20" s="118" t="s">
        <v>79</v>
      </c>
      <c r="C20" s="160"/>
      <c r="D20" s="162"/>
      <c r="E20" s="162"/>
      <c r="F20" s="158"/>
      <c r="G20" s="156"/>
      <c r="H20" s="156"/>
    </row>
    <row r="21" spans="1:9" x14ac:dyDescent="0.2">
      <c r="A21" s="157">
        <v>10</v>
      </c>
      <c r="B21" s="117" t="s">
        <v>78</v>
      </c>
      <c r="C21" s="159" t="s">
        <v>97</v>
      </c>
      <c r="D21" s="161" t="s">
        <v>98</v>
      </c>
      <c r="E21" s="161" t="s">
        <v>20</v>
      </c>
      <c r="F21" s="157" t="s">
        <v>99</v>
      </c>
      <c r="G21" s="155">
        <v>270</v>
      </c>
      <c r="H21" s="155">
        <f>G21*0.94</f>
        <v>253.79999999999998</v>
      </c>
    </row>
    <row r="22" spans="1:9" ht="12.75" thickBot="1" x14ac:dyDescent="0.25">
      <c r="A22" s="158"/>
      <c r="B22" s="118" t="s">
        <v>79</v>
      </c>
      <c r="C22" s="160"/>
      <c r="D22" s="162"/>
      <c r="E22" s="162"/>
      <c r="F22" s="158"/>
      <c r="G22" s="156"/>
      <c r="H22" s="156"/>
    </row>
    <row r="23" spans="1:9" x14ac:dyDescent="0.2">
      <c r="A23" s="157">
        <v>11</v>
      </c>
      <c r="B23" s="117" t="s">
        <v>78</v>
      </c>
      <c r="C23" s="159" t="s">
        <v>100</v>
      </c>
      <c r="D23" s="161" t="s">
        <v>98</v>
      </c>
      <c r="E23" s="161" t="s">
        <v>20</v>
      </c>
      <c r="F23" s="157" t="s">
        <v>99</v>
      </c>
      <c r="G23" s="155">
        <v>270</v>
      </c>
      <c r="H23" s="155">
        <f>G23*0.94</f>
        <v>253.79999999999998</v>
      </c>
    </row>
    <row r="24" spans="1:9" ht="12.75" thickBot="1" x14ac:dyDescent="0.25">
      <c r="A24" s="158"/>
      <c r="B24" s="118" t="s">
        <v>79</v>
      </c>
      <c r="C24" s="160"/>
      <c r="D24" s="162"/>
      <c r="E24" s="162"/>
      <c r="F24" s="158"/>
      <c r="G24" s="156"/>
      <c r="H24" s="156"/>
    </row>
    <row r="25" spans="1:9" x14ac:dyDescent="0.2">
      <c r="A25" s="157">
        <v>12</v>
      </c>
      <c r="B25" s="117" t="s">
        <v>78</v>
      </c>
      <c r="C25" s="159" t="s">
        <v>101</v>
      </c>
      <c r="D25" s="161" t="s">
        <v>102</v>
      </c>
      <c r="E25" s="161" t="s">
        <v>96</v>
      </c>
      <c r="F25" s="157" t="s">
        <v>30</v>
      </c>
      <c r="G25" s="155">
        <v>144</v>
      </c>
      <c r="H25" s="155">
        <f>G25*0.94</f>
        <v>135.35999999999999</v>
      </c>
    </row>
    <row r="26" spans="1:9" ht="12.75" thickBot="1" x14ac:dyDescent="0.25">
      <c r="A26" s="158"/>
      <c r="B26" s="118" t="s">
        <v>79</v>
      </c>
      <c r="C26" s="160"/>
      <c r="D26" s="162"/>
      <c r="E26" s="162"/>
      <c r="F26" s="158"/>
      <c r="G26" s="156"/>
      <c r="H26" s="156"/>
    </row>
    <row r="27" spans="1:9" x14ac:dyDescent="0.2">
      <c r="A27" s="157">
        <v>13</v>
      </c>
      <c r="B27" s="117" t="s">
        <v>78</v>
      </c>
      <c r="C27" s="159" t="s">
        <v>103</v>
      </c>
      <c r="D27" s="161" t="s">
        <v>104</v>
      </c>
      <c r="E27" s="161" t="s">
        <v>105</v>
      </c>
      <c r="F27" s="157" t="s">
        <v>106</v>
      </c>
      <c r="G27" s="155">
        <v>270</v>
      </c>
      <c r="H27" s="155">
        <f>G27*0.94</f>
        <v>253.79999999999998</v>
      </c>
    </row>
    <row r="28" spans="1:9" ht="12.75" thickBot="1" x14ac:dyDescent="0.25">
      <c r="A28" s="158"/>
      <c r="B28" s="118" t="s">
        <v>79</v>
      </c>
      <c r="C28" s="160"/>
      <c r="D28" s="162"/>
      <c r="E28" s="162"/>
      <c r="F28" s="158"/>
      <c r="G28" s="156"/>
      <c r="H28" s="156"/>
    </row>
    <row r="29" spans="1:9" x14ac:dyDescent="0.2">
      <c r="A29" s="157">
        <v>14</v>
      </c>
      <c r="B29" s="117" t="s">
        <v>78</v>
      </c>
      <c r="C29" s="159" t="s">
        <v>107</v>
      </c>
      <c r="D29" s="161" t="s">
        <v>108</v>
      </c>
      <c r="E29" s="161" t="s">
        <v>109</v>
      </c>
      <c r="F29" s="157" t="s">
        <v>110</v>
      </c>
      <c r="G29" s="155">
        <v>170</v>
      </c>
      <c r="H29" s="155">
        <f>G29*0.94</f>
        <v>159.79999999999998</v>
      </c>
    </row>
    <row r="30" spans="1:9" ht="12.75" thickBot="1" x14ac:dyDescent="0.25">
      <c r="A30" s="158"/>
      <c r="B30" s="118" t="s">
        <v>79</v>
      </c>
      <c r="C30" s="160"/>
      <c r="D30" s="162"/>
      <c r="E30" s="162"/>
      <c r="F30" s="158"/>
      <c r="G30" s="156"/>
      <c r="H30" s="156"/>
      <c r="I30" s="74" t="s">
        <v>208</v>
      </c>
    </row>
    <row r="31" spans="1:9" ht="24" x14ac:dyDescent="0.2">
      <c r="A31" s="119"/>
      <c r="F31" s="109" t="s">
        <v>213</v>
      </c>
      <c r="G31" s="120">
        <f>SUM(G3:G30)</f>
        <v>3494</v>
      </c>
      <c r="H31" s="120">
        <f>SUM(H3:H30)</f>
        <v>3284.3600000000006</v>
      </c>
    </row>
    <row r="32" spans="1:9" ht="36" x14ac:dyDescent="0.2">
      <c r="A32" s="119"/>
      <c r="F32" s="109" t="s">
        <v>214</v>
      </c>
      <c r="G32" s="120">
        <f>G31*1.07</f>
        <v>3738.5800000000004</v>
      </c>
      <c r="H32" s="120">
        <f>H31*1.07</f>
        <v>3514.2652000000007</v>
      </c>
    </row>
  </sheetData>
  <mergeCells count="106">
    <mergeCell ref="G3:G4"/>
    <mergeCell ref="H3:H4"/>
    <mergeCell ref="A5:A6"/>
    <mergeCell ref="C5:C6"/>
    <mergeCell ref="D5:D6"/>
    <mergeCell ref="E5:E6"/>
    <mergeCell ref="F5:F6"/>
    <mergeCell ref="A3:A4"/>
    <mergeCell ref="C3:C4"/>
    <mergeCell ref="D3:D4"/>
    <mergeCell ref="E3:E4"/>
    <mergeCell ref="F3:F4"/>
    <mergeCell ref="G7:G8"/>
    <mergeCell ref="H7:H8"/>
    <mergeCell ref="A9:A10"/>
    <mergeCell ref="C9:C10"/>
    <mergeCell ref="D9:D10"/>
    <mergeCell ref="E9:E10"/>
    <mergeCell ref="F9:F10"/>
    <mergeCell ref="G5:G6"/>
    <mergeCell ref="H5:H6"/>
    <mergeCell ref="A7:A8"/>
    <mergeCell ref="C7:C8"/>
    <mergeCell ref="D7:D8"/>
    <mergeCell ref="E7:E8"/>
    <mergeCell ref="F7:F8"/>
    <mergeCell ref="G11:G12"/>
    <mergeCell ref="H11:H12"/>
    <mergeCell ref="A13:A14"/>
    <mergeCell ref="C13:C14"/>
    <mergeCell ref="D13:D14"/>
    <mergeCell ref="E13:E14"/>
    <mergeCell ref="F13:F14"/>
    <mergeCell ref="G9:G10"/>
    <mergeCell ref="H9:H10"/>
    <mergeCell ref="A11:A12"/>
    <mergeCell ref="C11:C12"/>
    <mergeCell ref="D11:D12"/>
    <mergeCell ref="E11:E12"/>
    <mergeCell ref="F11:F12"/>
    <mergeCell ref="G15:G16"/>
    <mergeCell ref="H15:H16"/>
    <mergeCell ref="A17:A18"/>
    <mergeCell ref="C17:C18"/>
    <mergeCell ref="D17:D18"/>
    <mergeCell ref="E17:E18"/>
    <mergeCell ref="F17:F18"/>
    <mergeCell ref="G13:G14"/>
    <mergeCell ref="H13:H14"/>
    <mergeCell ref="A15:A16"/>
    <mergeCell ref="C15:C16"/>
    <mergeCell ref="D15:D16"/>
    <mergeCell ref="E15:E16"/>
    <mergeCell ref="F15:F16"/>
    <mergeCell ref="G19:G20"/>
    <mergeCell ref="H19:H20"/>
    <mergeCell ref="A21:A22"/>
    <mergeCell ref="C21:C22"/>
    <mergeCell ref="D21:D22"/>
    <mergeCell ref="E21:E22"/>
    <mergeCell ref="F21:F22"/>
    <mergeCell ref="G17:G18"/>
    <mergeCell ref="H17:H18"/>
    <mergeCell ref="A19:A20"/>
    <mergeCell ref="C19:C20"/>
    <mergeCell ref="D19:D20"/>
    <mergeCell ref="E19:E20"/>
    <mergeCell ref="F19:F20"/>
    <mergeCell ref="G23:G24"/>
    <mergeCell ref="H23:H24"/>
    <mergeCell ref="A25:A26"/>
    <mergeCell ref="C25:C26"/>
    <mergeCell ref="D25:D26"/>
    <mergeCell ref="E25:E26"/>
    <mergeCell ref="F25:F26"/>
    <mergeCell ref="G21:G22"/>
    <mergeCell ref="H21:H22"/>
    <mergeCell ref="A23:A24"/>
    <mergeCell ref="C23:C24"/>
    <mergeCell ref="D23:D24"/>
    <mergeCell ref="E23:E24"/>
    <mergeCell ref="F23:F24"/>
    <mergeCell ref="H1:H2"/>
    <mergeCell ref="G1:G2"/>
    <mergeCell ref="F1:F2"/>
    <mergeCell ref="E1:E2"/>
    <mergeCell ref="D1:D2"/>
    <mergeCell ref="C1:C2"/>
    <mergeCell ref="B1:B2"/>
    <mergeCell ref="A1:A2"/>
    <mergeCell ref="G29:G30"/>
    <mergeCell ref="H29:H30"/>
    <mergeCell ref="G27:G28"/>
    <mergeCell ref="H27:H28"/>
    <mergeCell ref="A29:A30"/>
    <mergeCell ref="C29:C30"/>
    <mergeCell ref="D29:D30"/>
    <mergeCell ref="E29:E30"/>
    <mergeCell ref="F29:F30"/>
    <mergeCell ref="G25:G26"/>
    <mergeCell ref="H25:H26"/>
    <mergeCell ref="A27:A28"/>
    <mergeCell ref="C27:C28"/>
    <mergeCell ref="D27:D28"/>
    <mergeCell ref="E27:E28"/>
    <mergeCell ref="F27:F2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990A-A3E2-4B33-9A61-8F1EFEAEDEFA}">
  <dimension ref="A1:I32"/>
  <sheetViews>
    <sheetView topLeftCell="A16" workbookViewId="0">
      <selection activeCell="H31" sqref="H31"/>
    </sheetView>
  </sheetViews>
  <sheetFormatPr defaultColWidth="39.42578125" defaultRowHeight="15" x14ac:dyDescent="0.25"/>
  <cols>
    <col min="1" max="1" width="3.140625" style="121" bestFit="1" customWidth="1"/>
    <col min="2" max="2" width="16.140625" style="121" customWidth="1"/>
    <col min="3" max="3" width="13.42578125" style="121" bestFit="1" customWidth="1"/>
    <col min="4" max="4" width="31" style="121" customWidth="1"/>
    <col min="5" max="5" width="14.140625" style="121" bestFit="1" customWidth="1"/>
    <col min="6" max="6" width="11.85546875" style="121" customWidth="1"/>
    <col min="7" max="7" width="10.140625" style="41" bestFit="1" customWidth="1"/>
    <col min="8" max="8" width="11.140625" style="41" customWidth="1"/>
    <col min="9" max="16384" width="39.42578125" style="121"/>
  </cols>
  <sheetData>
    <row r="1" spans="1:9" x14ac:dyDescent="0.25">
      <c r="A1" s="181" t="s">
        <v>6</v>
      </c>
      <c r="B1" s="183" t="s">
        <v>38</v>
      </c>
      <c r="C1" s="183" t="s">
        <v>39</v>
      </c>
      <c r="D1" s="183" t="s">
        <v>40</v>
      </c>
      <c r="E1" s="183" t="s">
        <v>41</v>
      </c>
      <c r="F1" s="183" t="s">
        <v>42</v>
      </c>
      <c r="G1" s="165" t="s">
        <v>201</v>
      </c>
      <c r="H1" s="165" t="s">
        <v>200</v>
      </c>
    </row>
    <row r="2" spans="1:9" ht="15.75" thickBot="1" x14ac:dyDescent="0.3">
      <c r="A2" s="182"/>
      <c r="B2" s="184"/>
      <c r="C2" s="184"/>
      <c r="D2" s="184"/>
      <c r="E2" s="184"/>
      <c r="F2" s="184"/>
      <c r="G2" s="166"/>
      <c r="H2" s="166"/>
      <c r="I2" s="74" t="s">
        <v>223</v>
      </c>
    </row>
    <row r="3" spans="1:9" x14ac:dyDescent="0.25">
      <c r="A3" s="173">
        <v>1</v>
      </c>
      <c r="B3" s="122" t="s">
        <v>78</v>
      </c>
      <c r="C3" s="175" t="s">
        <v>178</v>
      </c>
      <c r="D3" s="177" t="s">
        <v>46</v>
      </c>
      <c r="E3" s="179" t="s">
        <v>47</v>
      </c>
      <c r="F3" s="173" t="s">
        <v>48</v>
      </c>
      <c r="G3" s="163">
        <v>160</v>
      </c>
      <c r="H3" s="163">
        <f>G3*0.94</f>
        <v>150.39999999999998</v>
      </c>
      <c r="I3" s="189">
        <v>43879</v>
      </c>
    </row>
    <row r="4" spans="1:9" ht="15.75" thickBot="1" x14ac:dyDescent="0.3">
      <c r="A4" s="174"/>
      <c r="B4" s="123" t="s">
        <v>179</v>
      </c>
      <c r="C4" s="176"/>
      <c r="D4" s="178"/>
      <c r="E4" s="180"/>
      <c r="F4" s="174"/>
      <c r="G4" s="164"/>
      <c r="H4" s="164"/>
    </row>
    <row r="5" spans="1:9" x14ac:dyDescent="0.25">
      <c r="A5" s="173">
        <v>2</v>
      </c>
      <c r="B5" s="122" t="s">
        <v>78</v>
      </c>
      <c r="C5" s="175" t="s">
        <v>180</v>
      </c>
      <c r="D5" s="177" t="s">
        <v>46</v>
      </c>
      <c r="E5" s="179" t="s">
        <v>47</v>
      </c>
      <c r="F5" s="173" t="s">
        <v>48</v>
      </c>
      <c r="G5" s="163">
        <v>160</v>
      </c>
      <c r="H5" s="163">
        <f t="shared" ref="H5" si="0">G5*0.94</f>
        <v>150.39999999999998</v>
      </c>
    </row>
    <row r="6" spans="1:9" ht="15.75" thickBot="1" x14ac:dyDescent="0.3">
      <c r="A6" s="174"/>
      <c r="B6" s="123" t="s">
        <v>179</v>
      </c>
      <c r="C6" s="176"/>
      <c r="D6" s="178"/>
      <c r="E6" s="180"/>
      <c r="F6" s="174"/>
      <c r="G6" s="164"/>
      <c r="H6" s="164"/>
    </row>
    <row r="7" spans="1:9" x14ac:dyDescent="0.25">
      <c r="A7" s="173">
        <v>3</v>
      </c>
      <c r="B7" s="122" t="s">
        <v>78</v>
      </c>
      <c r="C7" s="175" t="s">
        <v>181</v>
      </c>
      <c r="D7" s="177" t="s">
        <v>46</v>
      </c>
      <c r="E7" s="179" t="s">
        <v>47</v>
      </c>
      <c r="F7" s="173" t="s">
        <v>7</v>
      </c>
      <c r="G7" s="163">
        <v>160</v>
      </c>
      <c r="H7" s="163">
        <f t="shared" ref="H7" si="1">G7*0.94</f>
        <v>150.39999999999998</v>
      </c>
    </row>
    <row r="8" spans="1:9" ht="15.75" thickBot="1" x14ac:dyDescent="0.3">
      <c r="A8" s="174"/>
      <c r="B8" s="123" t="s">
        <v>179</v>
      </c>
      <c r="C8" s="176"/>
      <c r="D8" s="178"/>
      <c r="E8" s="180"/>
      <c r="F8" s="174"/>
      <c r="G8" s="164"/>
      <c r="H8" s="164"/>
    </row>
    <row r="9" spans="1:9" x14ac:dyDescent="0.25">
      <c r="A9" s="173">
        <v>4</v>
      </c>
      <c r="B9" s="122" t="s">
        <v>78</v>
      </c>
      <c r="C9" s="175" t="s">
        <v>182</v>
      </c>
      <c r="D9" s="177" t="s">
        <v>46</v>
      </c>
      <c r="E9" s="179" t="s">
        <v>47</v>
      </c>
      <c r="F9" s="173" t="s">
        <v>7</v>
      </c>
      <c r="G9" s="163">
        <v>160</v>
      </c>
      <c r="H9" s="163">
        <f t="shared" ref="H9" si="2">G9*0.94</f>
        <v>150.39999999999998</v>
      </c>
    </row>
    <row r="10" spans="1:9" ht="15.75" thickBot="1" x14ac:dyDescent="0.3">
      <c r="A10" s="174"/>
      <c r="B10" s="123" t="s">
        <v>179</v>
      </c>
      <c r="C10" s="176"/>
      <c r="D10" s="178"/>
      <c r="E10" s="180"/>
      <c r="F10" s="174"/>
      <c r="G10" s="164"/>
      <c r="H10" s="164"/>
    </row>
    <row r="11" spans="1:9" x14ac:dyDescent="0.25">
      <c r="A11" s="173">
        <v>5</v>
      </c>
      <c r="B11" s="122" t="s">
        <v>78</v>
      </c>
      <c r="C11" s="175" t="s">
        <v>183</v>
      </c>
      <c r="D11" s="177" t="s">
        <v>46</v>
      </c>
      <c r="E11" s="179" t="s">
        <v>47</v>
      </c>
      <c r="F11" s="173" t="s">
        <v>7</v>
      </c>
      <c r="G11" s="163">
        <v>160</v>
      </c>
      <c r="H11" s="163">
        <f t="shared" ref="H11" si="3">G11*0.94</f>
        <v>150.39999999999998</v>
      </c>
    </row>
    <row r="12" spans="1:9" ht="15.75" thickBot="1" x14ac:dyDescent="0.3">
      <c r="A12" s="174"/>
      <c r="B12" s="123" t="s">
        <v>179</v>
      </c>
      <c r="C12" s="176"/>
      <c r="D12" s="178"/>
      <c r="E12" s="180"/>
      <c r="F12" s="174"/>
      <c r="G12" s="164"/>
      <c r="H12" s="164"/>
    </row>
    <row r="13" spans="1:9" x14ac:dyDescent="0.25">
      <c r="A13" s="173">
        <v>6</v>
      </c>
      <c r="B13" s="122" t="s">
        <v>78</v>
      </c>
      <c r="C13" s="175" t="s">
        <v>184</v>
      </c>
      <c r="D13" s="177" t="s">
        <v>46</v>
      </c>
      <c r="E13" s="179" t="s">
        <v>47</v>
      </c>
      <c r="F13" s="173" t="s">
        <v>7</v>
      </c>
      <c r="G13" s="163">
        <v>160</v>
      </c>
      <c r="H13" s="163">
        <f t="shared" ref="H13" si="4">G13*0.94</f>
        <v>150.39999999999998</v>
      </c>
    </row>
    <row r="14" spans="1:9" ht="15.75" thickBot="1" x14ac:dyDescent="0.3">
      <c r="A14" s="174"/>
      <c r="B14" s="123" t="s">
        <v>179</v>
      </c>
      <c r="C14" s="176"/>
      <c r="D14" s="178"/>
      <c r="E14" s="180"/>
      <c r="F14" s="174"/>
      <c r="G14" s="164"/>
      <c r="H14" s="164"/>
    </row>
    <row r="15" spans="1:9" x14ac:dyDescent="0.25">
      <c r="A15" s="173">
        <v>7</v>
      </c>
      <c r="B15" s="122" t="s">
        <v>78</v>
      </c>
      <c r="C15" s="175" t="s">
        <v>185</v>
      </c>
      <c r="D15" s="177" t="s">
        <v>58</v>
      </c>
      <c r="E15" s="179" t="s">
        <v>59</v>
      </c>
      <c r="F15" s="173" t="s">
        <v>30</v>
      </c>
      <c r="G15" s="163">
        <v>144</v>
      </c>
      <c r="H15" s="163">
        <f>G15*0.94</f>
        <v>135.35999999999999</v>
      </c>
    </row>
    <row r="16" spans="1:9" ht="15.75" thickBot="1" x14ac:dyDescent="0.3">
      <c r="A16" s="174"/>
      <c r="B16" s="123" t="s">
        <v>179</v>
      </c>
      <c r="C16" s="176"/>
      <c r="D16" s="178"/>
      <c r="E16" s="180"/>
      <c r="F16" s="174"/>
      <c r="G16" s="164"/>
      <c r="H16" s="164"/>
    </row>
    <row r="17" spans="1:9" x14ac:dyDescent="0.25">
      <c r="A17" s="173">
        <v>8</v>
      </c>
      <c r="B17" s="122" t="s">
        <v>78</v>
      </c>
      <c r="C17" s="175" t="s">
        <v>186</v>
      </c>
      <c r="D17" s="124" t="s">
        <v>187</v>
      </c>
      <c r="E17" s="177" t="s">
        <v>59</v>
      </c>
      <c r="F17" s="173" t="s">
        <v>12</v>
      </c>
      <c r="G17" s="163">
        <v>250</v>
      </c>
      <c r="H17" s="163">
        <f>G17*0.94</f>
        <v>235</v>
      </c>
    </row>
    <row r="18" spans="1:9" ht="15.75" thickBot="1" x14ac:dyDescent="0.3">
      <c r="A18" s="174"/>
      <c r="B18" s="123" t="s">
        <v>179</v>
      </c>
      <c r="C18" s="176"/>
      <c r="D18" s="125" t="s">
        <v>188</v>
      </c>
      <c r="E18" s="178"/>
      <c r="F18" s="174"/>
      <c r="G18" s="164"/>
      <c r="H18" s="164"/>
    </row>
    <row r="19" spans="1:9" x14ac:dyDescent="0.25">
      <c r="A19" s="173">
        <v>9</v>
      </c>
      <c r="B19" s="122" t="s">
        <v>78</v>
      </c>
      <c r="C19" s="175" t="s">
        <v>189</v>
      </c>
      <c r="D19" s="177" t="s">
        <v>64</v>
      </c>
      <c r="E19" s="179" t="s">
        <v>17</v>
      </c>
      <c r="F19" s="173" t="s">
        <v>190</v>
      </c>
      <c r="G19" s="163">
        <v>200</v>
      </c>
      <c r="H19" s="163">
        <f>G19*0.94</f>
        <v>188</v>
      </c>
    </row>
    <row r="20" spans="1:9" ht="15.75" thickBot="1" x14ac:dyDescent="0.3">
      <c r="A20" s="174"/>
      <c r="B20" s="123" t="s">
        <v>179</v>
      </c>
      <c r="C20" s="176"/>
      <c r="D20" s="178"/>
      <c r="E20" s="180"/>
      <c r="F20" s="174"/>
      <c r="G20" s="164"/>
      <c r="H20" s="164"/>
    </row>
    <row r="21" spans="1:9" x14ac:dyDescent="0.25">
      <c r="A21" s="173">
        <v>10</v>
      </c>
      <c r="B21" s="122" t="s">
        <v>78</v>
      </c>
      <c r="C21" s="175" t="s">
        <v>191</v>
      </c>
      <c r="D21" s="177" t="s">
        <v>72</v>
      </c>
      <c r="E21" s="177" t="s">
        <v>70</v>
      </c>
      <c r="F21" s="173" t="s">
        <v>192</v>
      </c>
      <c r="G21" s="163">
        <v>270</v>
      </c>
      <c r="H21" s="163">
        <f>G21*0.94</f>
        <v>253.79999999999998</v>
      </c>
    </row>
    <row r="22" spans="1:9" ht="15.75" thickBot="1" x14ac:dyDescent="0.3">
      <c r="A22" s="174"/>
      <c r="B22" s="123" t="s">
        <v>179</v>
      </c>
      <c r="C22" s="176"/>
      <c r="D22" s="178"/>
      <c r="E22" s="178"/>
      <c r="F22" s="174"/>
      <c r="G22" s="164"/>
      <c r="H22" s="164"/>
    </row>
    <row r="23" spans="1:9" x14ac:dyDescent="0.25">
      <c r="A23" s="173">
        <v>11</v>
      </c>
      <c r="B23" s="122" t="s">
        <v>78</v>
      </c>
      <c r="C23" s="175" t="s">
        <v>193</v>
      </c>
      <c r="D23" s="177" t="s">
        <v>72</v>
      </c>
      <c r="E23" s="177" t="s">
        <v>70</v>
      </c>
      <c r="F23" s="173" t="s">
        <v>192</v>
      </c>
      <c r="G23" s="163">
        <v>270</v>
      </c>
      <c r="H23" s="163">
        <f t="shared" ref="H23" si="5">G23*0.94</f>
        <v>253.79999999999998</v>
      </c>
    </row>
    <row r="24" spans="1:9" ht="15.75" thickBot="1" x14ac:dyDescent="0.3">
      <c r="A24" s="174"/>
      <c r="B24" s="123" t="s">
        <v>179</v>
      </c>
      <c r="C24" s="176"/>
      <c r="D24" s="178"/>
      <c r="E24" s="178"/>
      <c r="F24" s="174"/>
      <c r="G24" s="164"/>
      <c r="H24" s="164"/>
    </row>
    <row r="25" spans="1:9" x14ac:dyDescent="0.25">
      <c r="A25" s="173">
        <v>12</v>
      </c>
      <c r="B25" s="122" t="s">
        <v>78</v>
      </c>
      <c r="C25" s="175" t="s">
        <v>194</v>
      </c>
      <c r="D25" s="177" t="s">
        <v>76</v>
      </c>
      <c r="E25" s="177" t="s">
        <v>70</v>
      </c>
      <c r="F25" s="173" t="s">
        <v>195</v>
      </c>
      <c r="G25" s="163">
        <v>270</v>
      </c>
      <c r="H25" s="163">
        <f t="shared" ref="H25" si="6">G25*0.94</f>
        <v>253.79999999999998</v>
      </c>
    </row>
    <row r="26" spans="1:9" ht="15.75" thickBot="1" x14ac:dyDescent="0.3">
      <c r="A26" s="174"/>
      <c r="B26" s="123" t="s">
        <v>179</v>
      </c>
      <c r="C26" s="176"/>
      <c r="D26" s="178"/>
      <c r="E26" s="178"/>
      <c r="F26" s="174"/>
      <c r="G26" s="164"/>
      <c r="H26" s="164"/>
    </row>
    <row r="27" spans="1:9" x14ac:dyDescent="0.25">
      <c r="A27" s="173">
        <v>13</v>
      </c>
      <c r="B27" s="122" t="s">
        <v>78</v>
      </c>
      <c r="C27" s="175" t="s">
        <v>196</v>
      </c>
      <c r="D27" s="177" t="s">
        <v>197</v>
      </c>
      <c r="E27" s="179" t="s">
        <v>13</v>
      </c>
      <c r="F27" s="173" t="s">
        <v>35</v>
      </c>
      <c r="G27" s="163">
        <v>960</v>
      </c>
      <c r="H27" s="163">
        <f>G27*0.94</f>
        <v>902.4</v>
      </c>
    </row>
    <row r="28" spans="1:9" ht="15.75" thickBot="1" x14ac:dyDescent="0.3">
      <c r="A28" s="174"/>
      <c r="B28" s="123" t="s">
        <v>179</v>
      </c>
      <c r="C28" s="176"/>
      <c r="D28" s="178"/>
      <c r="E28" s="180"/>
      <c r="F28" s="174"/>
      <c r="G28" s="164"/>
      <c r="H28" s="164"/>
    </row>
    <row r="29" spans="1:9" x14ac:dyDescent="0.25">
      <c r="A29" s="167">
        <v>14</v>
      </c>
      <c r="B29" s="126" t="s">
        <v>78</v>
      </c>
      <c r="C29" s="169" t="s">
        <v>107</v>
      </c>
      <c r="D29" s="171" t="s">
        <v>108</v>
      </c>
      <c r="E29" s="171" t="s">
        <v>109</v>
      </c>
      <c r="F29" s="167" t="s">
        <v>110</v>
      </c>
      <c r="G29" s="163">
        <v>170</v>
      </c>
      <c r="H29" s="163">
        <f>G29*0.94</f>
        <v>159.79999999999998</v>
      </c>
    </row>
    <row r="30" spans="1:9" ht="15.75" thickBot="1" x14ac:dyDescent="0.3">
      <c r="A30" s="168"/>
      <c r="B30" s="127" t="s">
        <v>79</v>
      </c>
      <c r="C30" s="170"/>
      <c r="D30" s="172"/>
      <c r="E30" s="172"/>
      <c r="F30" s="168"/>
      <c r="G30" s="164"/>
      <c r="H30" s="164"/>
      <c r="I30" s="121" t="s">
        <v>208</v>
      </c>
    </row>
    <row r="31" spans="1:9" ht="24" x14ac:dyDescent="0.25">
      <c r="A31" s="128"/>
      <c r="F31" s="109" t="s">
        <v>213</v>
      </c>
      <c r="G31" s="110">
        <f>SUM(G3:G30)</f>
        <v>3494</v>
      </c>
      <c r="H31" s="110">
        <f>SUM(H3:H30)</f>
        <v>3284.36</v>
      </c>
    </row>
    <row r="32" spans="1:9" ht="36" x14ac:dyDescent="0.25">
      <c r="F32" s="109" t="s">
        <v>214</v>
      </c>
      <c r="G32" s="110">
        <f>G31*1.07</f>
        <v>3738.5800000000004</v>
      </c>
      <c r="H32" s="110">
        <f>H31*1.07</f>
        <v>3514.2652000000003</v>
      </c>
    </row>
  </sheetData>
  <mergeCells count="105">
    <mergeCell ref="A1:A2"/>
    <mergeCell ref="B1:B2"/>
    <mergeCell ref="C1:C2"/>
    <mergeCell ref="D1:D2"/>
    <mergeCell ref="E1:E2"/>
    <mergeCell ref="F1:F2"/>
    <mergeCell ref="G5:G6"/>
    <mergeCell ref="H3:H4"/>
    <mergeCell ref="G3:G4"/>
    <mergeCell ref="A5:A6"/>
    <mergeCell ref="C5:C6"/>
    <mergeCell ref="D5:D6"/>
    <mergeCell ref="E5:E6"/>
    <mergeCell ref="F5:F6"/>
    <mergeCell ref="A3:A4"/>
    <mergeCell ref="C3:C4"/>
    <mergeCell ref="D3:D4"/>
    <mergeCell ref="E3:E4"/>
    <mergeCell ref="F3:F4"/>
    <mergeCell ref="G1:G2"/>
    <mergeCell ref="H5:H6"/>
    <mergeCell ref="A9:A10"/>
    <mergeCell ref="C9:C10"/>
    <mergeCell ref="D9:D10"/>
    <mergeCell ref="E9:E10"/>
    <mergeCell ref="F9:F10"/>
    <mergeCell ref="A7:A8"/>
    <mergeCell ref="C7:C8"/>
    <mergeCell ref="D7:D8"/>
    <mergeCell ref="E7:E8"/>
    <mergeCell ref="F7:F8"/>
    <mergeCell ref="A15:A16"/>
    <mergeCell ref="C15:C16"/>
    <mergeCell ref="D15:D16"/>
    <mergeCell ref="E15:E16"/>
    <mergeCell ref="F15:F16"/>
    <mergeCell ref="G13:G14"/>
    <mergeCell ref="G11:G12"/>
    <mergeCell ref="A13:A14"/>
    <mergeCell ref="C13:C14"/>
    <mergeCell ref="D13:D14"/>
    <mergeCell ref="E13:E14"/>
    <mergeCell ref="F13:F14"/>
    <mergeCell ref="A11:A12"/>
    <mergeCell ref="C11:C12"/>
    <mergeCell ref="D11:D12"/>
    <mergeCell ref="E11:E12"/>
    <mergeCell ref="F11:F12"/>
    <mergeCell ref="A19:A20"/>
    <mergeCell ref="C19:C20"/>
    <mergeCell ref="D19:D20"/>
    <mergeCell ref="E19:E20"/>
    <mergeCell ref="F19:F20"/>
    <mergeCell ref="A17:A18"/>
    <mergeCell ref="C17:C18"/>
    <mergeCell ref="E17:E18"/>
    <mergeCell ref="F17:F18"/>
    <mergeCell ref="A23:A24"/>
    <mergeCell ref="C23:C24"/>
    <mergeCell ref="D23:D24"/>
    <mergeCell ref="E23:E24"/>
    <mergeCell ref="F23:F24"/>
    <mergeCell ref="A21:A22"/>
    <mergeCell ref="C21:C22"/>
    <mergeCell ref="D21:D22"/>
    <mergeCell ref="E21:E22"/>
    <mergeCell ref="F21:F22"/>
    <mergeCell ref="A29:A30"/>
    <mergeCell ref="C29:C30"/>
    <mergeCell ref="D29:D30"/>
    <mergeCell ref="E29:E30"/>
    <mergeCell ref="F29:F30"/>
    <mergeCell ref="G27:G28"/>
    <mergeCell ref="G25:G26"/>
    <mergeCell ref="H25:H26"/>
    <mergeCell ref="A27:A28"/>
    <mergeCell ref="C27:C28"/>
    <mergeCell ref="D27:D28"/>
    <mergeCell ref="E27:E28"/>
    <mergeCell ref="F27:F28"/>
    <mergeCell ref="A25:A26"/>
    <mergeCell ref="C25:C26"/>
    <mergeCell ref="D25:D26"/>
    <mergeCell ref="E25:E26"/>
    <mergeCell ref="F25:F26"/>
    <mergeCell ref="H27:H28"/>
    <mergeCell ref="H9:H10"/>
    <mergeCell ref="H13:H14"/>
    <mergeCell ref="H19:H20"/>
    <mergeCell ref="H29:H30"/>
    <mergeCell ref="H15:H16"/>
    <mergeCell ref="G15:G16"/>
    <mergeCell ref="H11:H12"/>
    <mergeCell ref="H1:H2"/>
    <mergeCell ref="G29:G30"/>
    <mergeCell ref="G23:G24"/>
    <mergeCell ref="H21:H22"/>
    <mergeCell ref="G21:G22"/>
    <mergeCell ref="H23:H24"/>
    <mergeCell ref="G19:G20"/>
    <mergeCell ref="H17:H18"/>
    <mergeCell ref="G17:G18"/>
    <mergeCell ref="G9:G10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Cover Page</vt:lpstr>
      <vt:lpstr>GTS 1-Batam</vt:lpstr>
      <vt:lpstr>GTS 2-Batam</vt:lpstr>
      <vt:lpstr>GTS-Flex Senai</vt:lpstr>
      <vt:lpstr>GTS 1-GES Venture</vt:lpstr>
      <vt:lpstr>GTS 2- GES Venture</vt:lpstr>
      <vt:lpstr>'GTS 2-Batam'!Print_Area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Terng Buk Ngoh, Meryl</dc:creator>
  <cp:lastModifiedBy>HuaZhen Luo</cp:lastModifiedBy>
  <cp:lastPrinted>2020-02-12T05:26:31Z</cp:lastPrinted>
  <dcterms:created xsi:type="dcterms:W3CDTF">2019-03-28T07:56:35Z</dcterms:created>
  <dcterms:modified xsi:type="dcterms:W3CDTF">2020-04-08T01:50:39Z</dcterms:modified>
</cp:coreProperties>
</file>