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FPY/"/>
    </mc:Choice>
  </mc:AlternateContent>
  <xr:revisionPtr revIDLastSave="152" documentId="8_{E1D70AD9-DC1F-407D-B75E-DC39127CA342}" xr6:coauthVersionLast="44" xr6:coauthVersionMax="44" xr10:uidLastSave="{1F94A2EB-4599-47E6-8DCC-0BD0DFA45CCF}"/>
  <bookViews>
    <workbookView xWindow="-120" yWindow="-120" windowWidth="20730" windowHeight="11160" activeTab="1" xr2:uid="{00000000-000D-0000-FFFF-FFFF00000000}"/>
  </bookViews>
  <sheets>
    <sheet name="Manual Data Collection" sheetId="2" r:id="rId1"/>
    <sheet name="Weekly SS7 Data" sheetId="3" r:id="rId2"/>
  </sheets>
  <definedNames>
    <definedName name="_xlchart.v1.0" hidden="1">'Manual Data Collection'!$B$5</definedName>
    <definedName name="_xlchart.v1.1" hidden="1">'Manual Data Collection'!$C$2:$I$2</definedName>
    <definedName name="_xlchart.v1.2" hidden="1">'Manual Data Collection'!$C$5:$I$5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1" i="2" l="1"/>
  <c r="L11" i="2"/>
  <c r="I8" i="3" l="1"/>
  <c r="H10" i="3"/>
  <c r="I4" i="3"/>
  <c r="G9" i="3" l="1"/>
  <c r="G11" i="3" s="1"/>
  <c r="F9" i="3"/>
  <c r="F11" i="3" s="1"/>
  <c r="H9" i="3"/>
  <c r="H11" i="3" s="1"/>
  <c r="F10" i="3"/>
  <c r="I16" i="3" l="1"/>
  <c r="I17" i="3"/>
  <c r="I18" i="3"/>
  <c r="I23" i="3" s="1"/>
  <c r="I19" i="3"/>
  <c r="I20" i="3"/>
  <c r="J18" i="3"/>
  <c r="J21" i="3"/>
  <c r="F23" i="3"/>
  <c r="E23" i="3"/>
  <c r="D23" i="3"/>
  <c r="C23" i="3"/>
  <c r="B23" i="3"/>
  <c r="G22" i="3"/>
  <c r="J22" i="3" s="1"/>
  <c r="G20" i="3"/>
  <c r="G19" i="3"/>
  <c r="J19" i="3" s="1"/>
  <c r="G18" i="3"/>
  <c r="G17" i="3"/>
  <c r="G16" i="3"/>
  <c r="B10" i="3"/>
  <c r="I5" i="3"/>
  <c r="I6" i="3"/>
  <c r="I7" i="3"/>
  <c r="I3" i="3"/>
  <c r="B9" i="3"/>
  <c r="B11" i="3" s="1"/>
  <c r="E10" i="3"/>
  <c r="D10" i="3"/>
  <c r="C10" i="3"/>
  <c r="D9" i="3"/>
  <c r="D11" i="3" s="1"/>
  <c r="E9" i="3"/>
  <c r="E11" i="3" s="1"/>
  <c r="C9" i="3"/>
  <c r="C11" i="3" s="1"/>
  <c r="I9" i="3" l="1"/>
  <c r="J17" i="3"/>
  <c r="G23" i="3"/>
  <c r="J23" i="3" s="1"/>
  <c r="J20" i="3"/>
  <c r="J16" i="3"/>
  <c r="I10" i="3"/>
  <c r="I11" i="3" l="1"/>
  <c r="I4" i="2"/>
  <c r="I3" i="2"/>
  <c r="I5" i="2" l="1"/>
  <c r="D5" i="2"/>
  <c r="L8" i="2" s="1"/>
  <c r="H5" i="2" l="1"/>
  <c r="L9" i="2" s="1"/>
  <c r="G5" i="2"/>
  <c r="M9" i="2" s="1"/>
  <c r="F5" i="2"/>
  <c r="M8" i="2" s="1"/>
  <c r="E5" i="2"/>
  <c r="M7" i="2" s="1"/>
  <c r="M10" i="2" s="1"/>
  <c r="C5" i="2"/>
  <c r="L7" i="2" s="1"/>
  <c r="L10" i="2" s="1"/>
</calcChain>
</file>

<file path=xl/sharedStrings.xml><?xml version="1.0" encoding="utf-8"?>
<sst xmlns="http://schemas.openxmlformats.org/spreadsheetml/2006/main" count="64" uniqueCount="40">
  <si>
    <t>TE82882-8</t>
  </si>
  <si>
    <t>TE82882-9</t>
  </si>
  <si>
    <t>TE82882-10</t>
  </si>
  <si>
    <t>TE82882-11</t>
  </si>
  <si>
    <t>TE82882-13</t>
  </si>
  <si>
    <t>TE82882-14</t>
  </si>
  <si>
    <t>TE82882</t>
  </si>
  <si>
    <t>FPY</t>
  </si>
  <si>
    <t>TESTED</t>
  </si>
  <si>
    <t xml:space="preserve">LOSS COMM </t>
  </si>
  <si>
    <t>Total</t>
  </si>
  <si>
    <t>8,9,14</t>
  </si>
  <si>
    <t>- use 1 set of data</t>
  </si>
  <si>
    <t>Sigma Sure Data (Weekly Data)</t>
  </si>
  <si>
    <t>EVALS20015 to continue</t>
  </si>
  <si>
    <t>- review the position next week</t>
  </si>
  <si>
    <t>- used M-F Data</t>
  </si>
  <si>
    <t>- SS data compare to tester (HZL to provide data every Monday)</t>
  </si>
  <si>
    <t>WW'19</t>
  </si>
  <si>
    <t>WW'20</t>
  </si>
  <si>
    <t>WW'21</t>
  </si>
  <si>
    <t>WW'22</t>
  </si>
  <si>
    <t>WW'23</t>
  </si>
  <si>
    <t>WW'24</t>
  </si>
  <si>
    <t>TOTAL</t>
  </si>
  <si>
    <t>RUN COUNT</t>
  </si>
  <si>
    <t>WW18</t>
  </si>
  <si>
    <t>Tester per WW</t>
  </si>
  <si>
    <t>10,11,13</t>
  </si>
  <si>
    <t>WW23</t>
  </si>
  <si>
    <t>TE82882- PDA
 Final Tester</t>
  </si>
  <si>
    <t>Date Start :
24 Apr 2020</t>
  </si>
  <si>
    <t xml:space="preserve">WW'22 </t>
  </si>
  <si>
    <t>LOSS</t>
  </si>
  <si>
    <t>Manual Data Collection as of 09 Jun 2020</t>
  </si>
  <si>
    <t>SS7 Data as of 06 Jun 2020</t>
  </si>
  <si>
    <t>Activities during evaluation</t>
  </si>
  <si>
    <t>Stop using 
TE82882- 8, 9 and 14 from11 May 20</t>
  </si>
  <si>
    <t>Start using TE82882-
8, 9 and 14
from 28-30 May 20</t>
  </si>
  <si>
    <t>Stop usage TE82882
10,11 and 13
from 25-27 May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</si>
</sst>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quotePrefix="1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center"/>
    </xf>
    <xf numFmtId="10" fontId="4" fillId="9" borderId="1" xfId="0" applyNumberFormat="1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/>
    </xf>
    <xf numFmtId="0" fontId="4" fillId="9" borderId="1" xfId="0" applyFont="1" applyFill="1" applyBorder="1"/>
    <xf numFmtId="0" fontId="4" fillId="10" borderId="1" xfId="0" applyFont="1" applyFill="1" applyBorder="1"/>
    <xf numFmtId="10" fontId="4" fillId="1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top"/>
    </xf>
    <xf numFmtId="15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B0C4DE"/>
      <rgbColor rgb="00C0C0C0"/>
      <rgbColor rgb="00F0FFFF"/>
      <rgbColor rgb="00F5F5F5"/>
      <rgbColor rgb="0000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TE82882 PDA FINAL TESTER</a:t>
            </a:r>
          </a:p>
        </c:rich>
      </c:tx>
      <c:layout>
        <c:manualLayout>
          <c:xMode val="edge"/>
          <c:yMode val="edge"/>
          <c:x val="0.331298556430446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'Manual Data Collection'!$B$5</c:f>
              <c:strCache>
                <c:ptCount val="1"/>
                <c:pt idx="0">
                  <c:v>FPY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'Manual Data Collection'!$C$2:$I$2</c15:sqref>
                  </c15:fullRef>
                </c:ext>
              </c:extLst>
              <c:f>'Manual Data Collection'!$C$2:$H$2</c:f>
              <c:strCache>
                <c:ptCount val="6"/>
                <c:pt idx="0">
                  <c:v>TE82882-8</c:v>
                </c:pt>
                <c:pt idx="1">
                  <c:v>TE82882-9</c:v>
                </c:pt>
                <c:pt idx="2">
                  <c:v>TE82882-10</c:v>
                </c:pt>
                <c:pt idx="3">
                  <c:v>TE82882-11</c:v>
                </c:pt>
                <c:pt idx="4">
                  <c:v>TE82882-13</c:v>
                </c:pt>
                <c:pt idx="5">
                  <c:v>TE82882-14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'Manual Data Collection'!$C$5:$I$5</c15:sqref>
                  </c15:fullRef>
                </c:ext>
              </c:extLst>
              <c:f>'Manual Data Collection'!$C$5:$H$5</c:f>
              <c:numCache>
                <c:formatCode>0.00%</c:formatCode>
                <c:ptCount val="6"/>
                <c:pt idx="0">
                  <c:v>0.80769230769230771</c:v>
                </c:pt>
                <c:pt idx="1">
                  <c:v>0.90322580645161288</c:v>
                </c:pt>
                <c:pt idx="2">
                  <c:v>0.8125</c:v>
                </c:pt>
                <c:pt idx="3">
                  <c:v>0.48717948717948723</c:v>
                </c:pt>
                <c:pt idx="4">
                  <c:v>0.5</c:v>
                </c:pt>
                <c:pt idx="5">
                  <c:v>0.84313725490196079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A-4380-B46F-1539436AC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12477216"/>
        <c:axId val="898575088"/>
      </c:barChart>
      <c:catAx>
        <c:axId val="812477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575088"/>
        <c:crosses val="autoZero"/>
        <c:auto val="1"/>
        <c:lblAlgn val="ctr"/>
        <c:lblOffset val="100"/>
        <c:noMultiLvlLbl val="0"/>
      </c:catAx>
      <c:valAx>
        <c:axId val="8985750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47721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25879</xdr:colOff>
      <xdr:row>6</xdr:row>
      <xdr:rowOff>34508</xdr:rowOff>
    </xdr:from>
    <xdr:to>
      <xdr:col>9</xdr:col>
      <xdr:colOff>15003</xdr:colOff>
      <xdr:row>15</xdr:row>
      <xdr:rowOff>119443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7A8FB5-B5CA-4C63-BD26-CA54B4D02D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4219-579A-4E2F-9508-E4CFF9D7FDE5}">
  <dimension ref="B1:M22"/>
  <sheetViews>
    <sheetView showGridLines="0" topLeftCell="A2" zoomScale="120" zoomScaleNormal="120" workbookViewId="0">
      <selection activeCell="F19" sqref="F19"/>
    </sheetView>
  </sheetViews>
  <sheetFormatPr defaultColWidth="9" defaultRowHeight="14.25" x14ac:dyDescent="0.2"/>
  <cols>
    <col min="1" max="1" width="3" style="5" customWidth="1"/>
    <col min="2" max="2" width="13.85546875" style="5" customWidth="1"/>
    <col min="3" max="3" width="10.85546875" style="5" customWidth="1"/>
    <col min="4" max="4" width="10.7109375" style="5" customWidth="1"/>
    <col min="5" max="5" width="11.42578125" style="5" customWidth="1"/>
    <col min="6" max="6" width="11.85546875" style="13" customWidth="1"/>
    <col min="7" max="7" width="11.5703125" style="13" customWidth="1"/>
    <col min="8" max="8" width="12.28515625" style="13" customWidth="1"/>
    <col min="9" max="9" width="9" style="10"/>
    <col min="10" max="11" width="9" style="5"/>
    <col min="12" max="12" width="9" style="12"/>
    <col min="13" max="13" width="9" style="12" customWidth="1"/>
    <col min="14" max="16384" width="9" style="5"/>
  </cols>
  <sheetData>
    <row r="1" spans="2:13" x14ac:dyDescent="0.2">
      <c r="B1" s="5" t="s">
        <v>34</v>
      </c>
    </row>
    <row r="2" spans="2:13" s="2" customFormat="1" ht="15" x14ac:dyDescent="0.25">
      <c r="B2" s="1" t="s">
        <v>6</v>
      </c>
      <c r="C2" s="1" t="s">
        <v>0</v>
      </c>
      <c r="D2" s="1" t="s">
        <v>1</v>
      </c>
      <c r="E2" s="1" t="s">
        <v>2</v>
      </c>
      <c r="F2" s="9" t="s">
        <v>3</v>
      </c>
      <c r="G2" s="9" t="s">
        <v>4</v>
      </c>
      <c r="H2" s="9" t="s">
        <v>5</v>
      </c>
      <c r="I2" s="9" t="s">
        <v>10</v>
      </c>
      <c r="L2" s="11"/>
      <c r="M2" s="11"/>
    </row>
    <row r="3" spans="2:13" x14ac:dyDescent="0.2">
      <c r="B3" s="3" t="s">
        <v>8</v>
      </c>
      <c r="C3" s="34">
        <v>26</v>
      </c>
      <c r="D3" s="34">
        <v>62</v>
      </c>
      <c r="E3" s="4">
        <v>80</v>
      </c>
      <c r="F3" s="4">
        <v>39</v>
      </c>
      <c r="G3" s="4">
        <v>36</v>
      </c>
      <c r="H3" s="34">
        <v>51</v>
      </c>
      <c r="I3" s="4">
        <f>SUM(C3:H3)</f>
        <v>294</v>
      </c>
    </row>
    <row r="4" spans="2:13" x14ac:dyDescent="0.2">
      <c r="B4" s="6" t="s">
        <v>9</v>
      </c>
      <c r="C4" s="34">
        <v>5</v>
      </c>
      <c r="D4" s="34">
        <v>6</v>
      </c>
      <c r="E4" s="4">
        <v>15</v>
      </c>
      <c r="F4" s="4">
        <v>20</v>
      </c>
      <c r="G4" s="4">
        <v>18</v>
      </c>
      <c r="H4" s="34">
        <v>8</v>
      </c>
      <c r="I4" s="4">
        <f t="shared" ref="I4" si="0">SUM(C4:H4)</f>
        <v>72</v>
      </c>
      <c r="L4" s="40" t="s">
        <v>30</v>
      </c>
      <c r="M4" s="41"/>
    </row>
    <row r="5" spans="2:13" x14ac:dyDescent="0.2">
      <c r="B5" s="7" t="s">
        <v>7</v>
      </c>
      <c r="C5" s="8">
        <f t="shared" ref="C5:I5" si="1">1-(C4/C3)</f>
        <v>0.80769230769230771</v>
      </c>
      <c r="D5" s="8">
        <f t="shared" si="1"/>
        <v>0.90322580645161288</v>
      </c>
      <c r="E5" s="8">
        <f t="shared" si="1"/>
        <v>0.8125</v>
      </c>
      <c r="F5" s="8">
        <f t="shared" si="1"/>
        <v>0.48717948717948723</v>
      </c>
      <c r="G5" s="8">
        <f t="shared" si="1"/>
        <v>0.5</v>
      </c>
      <c r="H5" s="8">
        <f t="shared" si="1"/>
        <v>0.84313725490196079</v>
      </c>
      <c r="I5" s="8">
        <f t="shared" si="1"/>
        <v>0.75510204081632648</v>
      </c>
      <c r="L5" s="23" t="s">
        <v>11</v>
      </c>
      <c r="M5" s="23" t="s">
        <v>28</v>
      </c>
    </row>
    <row r="6" spans="2:13" ht="4.1500000000000004" customHeight="1" x14ac:dyDescent="0.2">
      <c r="L6" s="25"/>
      <c r="M6" s="25"/>
    </row>
    <row r="7" spans="2:13" x14ac:dyDescent="0.2">
      <c r="L7" s="24">
        <f>C5</f>
        <v>0.80769230769230771</v>
      </c>
      <c r="M7" s="24">
        <f>E5</f>
        <v>0.8125</v>
      </c>
    </row>
    <row r="8" spans="2:13" x14ac:dyDescent="0.2">
      <c r="L8" s="24">
        <f>D5</f>
        <v>0.90322580645161288</v>
      </c>
      <c r="M8" s="24">
        <f>F5</f>
        <v>0.48717948717948723</v>
      </c>
    </row>
    <row r="9" spans="2:13" x14ac:dyDescent="0.2">
      <c r="L9" s="36">
        <f>H5</f>
        <v>0.84313725490196079</v>
      </c>
      <c r="M9" s="36">
        <f>G5</f>
        <v>0.5</v>
      </c>
    </row>
    <row r="10" spans="2:13" x14ac:dyDescent="0.2">
      <c r="K10" s="37" t="s">
        <v>7</v>
      </c>
      <c r="L10" s="35">
        <f>AVERAGE(L7:L8)</f>
        <v>0.85545905707196024</v>
      </c>
      <c r="M10" s="35">
        <f>AVERAGE(M7:M9)</f>
        <v>0.59989316239316237</v>
      </c>
    </row>
    <row r="11" spans="2:13" x14ac:dyDescent="0.2">
      <c r="K11" s="38" t="s">
        <v>33</v>
      </c>
      <c r="L11" s="39">
        <f>1-L10</f>
        <v>0.14454094292803976</v>
      </c>
      <c r="M11" s="39">
        <f>1-M10</f>
        <v>0.40010683760683763</v>
      </c>
    </row>
    <row r="17" spans="2:2" x14ac:dyDescent="0.2">
      <c r="B17" s="5" t="s">
        <v>14</v>
      </c>
    </row>
    <row r="18" spans="2:2" x14ac:dyDescent="0.2">
      <c r="B18" s="5" t="s">
        <v>13</v>
      </c>
    </row>
    <row r="19" spans="2:2" x14ac:dyDescent="0.2">
      <c r="B19" s="14" t="s">
        <v>12</v>
      </c>
    </row>
    <row r="20" spans="2:2" x14ac:dyDescent="0.2">
      <c r="B20" s="14" t="s">
        <v>15</v>
      </c>
    </row>
    <row r="21" spans="2:2" x14ac:dyDescent="0.2">
      <c r="B21" s="14" t="s">
        <v>16</v>
      </c>
    </row>
    <row r="22" spans="2:2" x14ac:dyDescent="0.2">
      <c r="B22" s="14" t="s">
        <v>17</v>
      </c>
    </row>
  </sheetData>
  <mergeCells count="1">
    <mergeCell ref="L4:M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D59B-C708-4143-AC18-B1F0F3831BD4}">
  <dimension ref="A1:J24"/>
  <sheetViews>
    <sheetView showGridLines="0" tabSelected="1" zoomScale="130" zoomScaleNormal="130" workbookViewId="0">
      <selection activeCell="J13" sqref="J13"/>
    </sheetView>
  </sheetViews>
  <sheetFormatPr defaultColWidth="9" defaultRowHeight="14.25" x14ac:dyDescent="0.25"/>
  <cols>
    <col min="1" max="1" width="25" style="16" customWidth="1"/>
    <col min="2" max="2" width="4.7109375" style="15" hidden="1" customWidth="1"/>
    <col min="3" max="3" width="10.85546875" style="15" customWidth="1"/>
    <col min="4" max="4" width="15.85546875" style="15" customWidth="1"/>
    <col min="5" max="5" width="9.42578125" style="15" customWidth="1"/>
    <col min="6" max="6" width="15.5703125" style="15" bestFit="1" customWidth="1"/>
    <col min="7" max="7" width="18.140625" style="15" customWidth="1"/>
    <col min="8" max="8" width="11.5703125" style="15" customWidth="1"/>
    <col min="9" max="9" width="12.5703125" style="15" hidden="1" customWidth="1"/>
    <col min="10" max="10" width="8.85546875" style="15" customWidth="1"/>
    <col min="11" max="16384" width="9" style="15"/>
  </cols>
  <sheetData>
    <row r="1" spans="1:10" x14ac:dyDescent="0.25">
      <c r="A1" s="30" t="s">
        <v>35</v>
      </c>
      <c r="B1" s="32"/>
    </row>
    <row r="2" spans="1:10" x14ac:dyDescent="0.25">
      <c r="A2" s="29" t="s">
        <v>27</v>
      </c>
      <c r="B2" s="28" t="s">
        <v>26</v>
      </c>
      <c r="C2" s="28" t="s">
        <v>18</v>
      </c>
      <c r="D2" s="28" t="s">
        <v>19</v>
      </c>
      <c r="E2" s="28" t="s">
        <v>20</v>
      </c>
      <c r="F2" s="31" t="s">
        <v>21</v>
      </c>
      <c r="G2" s="31" t="s">
        <v>32</v>
      </c>
      <c r="H2" s="31" t="s">
        <v>29</v>
      </c>
      <c r="I2" s="28" t="s">
        <v>24</v>
      </c>
    </row>
    <row r="3" spans="1:10" x14ac:dyDescent="0.25">
      <c r="A3" s="17" t="s">
        <v>0</v>
      </c>
      <c r="B3" s="18">
        <v>11</v>
      </c>
      <c r="C3" s="18">
        <v>0</v>
      </c>
      <c r="D3" s="27">
        <v>0</v>
      </c>
      <c r="E3" s="27">
        <v>0</v>
      </c>
      <c r="F3" s="18">
        <v>0</v>
      </c>
      <c r="G3" s="21">
        <v>0</v>
      </c>
      <c r="H3" s="18">
        <v>13</v>
      </c>
      <c r="I3" s="18">
        <f t="shared" ref="I3:I9" si="0">SUM(B3:G3)</f>
        <v>11</v>
      </c>
    </row>
    <row r="4" spans="1:10" x14ac:dyDescent="0.25">
      <c r="A4" s="17" t="s">
        <v>1</v>
      </c>
      <c r="B4" s="18">
        <v>10</v>
      </c>
      <c r="C4" s="21">
        <v>12</v>
      </c>
      <c r="D4" s="27">
        <v>0</v>
      </c>
      <c r="E4" s="27">
        <v>0</v>
      </c>
      <c r="F4" s="26">
        <v>4</v>
      </c>
      <c r="G4" s="21">
        <v>9</v>
      </c>
      <c r="H4" s="18">
        <v>21</v>
      </c>
      <c r="I4" s="18">
        <f>SUM(B4:H4)</f>
        <v>56</v>
      </c>
    </row>
    <row r="5" spans="1:10" x14ac:dyDescent="0.25">
      <c r="A5" s="17" t="s">
        <v>2</v>
      </c>
      <c r="B5" s="18">
        <v>10</v>
      </c>
      <c r="C5" s="21">
        <v>10</v>
      </c>
      <c r="D5" s="18">
        <v>21</v>
      </c>
      <c r="E5" s="18">
        <v>20</v>
      </c>
      <c r="F5" s="21">
        <v>10</v>
      </c>
      <c r="G5" s="27">
        <v>0</v>
      </c>
      <c r="H5" s="27">
        <v>0</v>
      </c>
      <c r="I5" s="18">
        <f t="shared" si="0"/>
        <v>71</v>
      </c>
    </row>
    <row r="6" spans="1:10" x14ac:dyDescent="0.25">
      <c r="A6" s="17" t="s">
        <v>3</v>
      </c>
      <c r="B6" s="18">
        <v>7</v>
      </c>
      <c r="C6" s="21">
        <v>8</v>
      </c>
      <c r="D6" s="18">
        <v>12</v>
      </c>
      <c r="E6" s="18">
        <v>8</v>
      </c>
      <c r="F6" s="21">
        <v>5</v>
      </c>
      <c r="G6" s="27">
        <v>0</v>
      </c>
      <c r="H6" s="27">
        <v>0</v>
      </c>
      <c r="I6" s="18">
        <f t="shared" si="0"/>
        <v>40</v>
      </c>
    </row>
    <row r="7" spans="1:10" x14ac:dyDescent="0.25">
      <c r="A7" s="17" t="s">
        <v>4</v>
      </c>
      <c r="B7" s="18">
        <v>2</v>
      </c>
      <c r="C7" s="21">
        <v>3</v>
      </c>
      <c r="D7" s="21">
        <v>20</v>
      </c>
      <c r="E7" s="18">
        <v>7</v>
      </c>
      <c r="F7" s="21">
        <v>3</v>
      </c>
      <c r="G7" s="27">
        <v>0</v>
      </c>
      <c r="H7" s="27">
        <v>0</v>
      </c>
      <c r="I7" s="18">
        <f t="shared" si="0"/>
        <v>35</v>
      </c>
    </row>
    <row r="8" spans="1:10" x14ac:dyDescent="0.25">
      <c r="A8" s="17" t="s">
        <v>5</v>
      </c>
      <c r="B8" s="18">
        <v>7</v>
      </c>
      <c r="C8" s="21">
        <v>10</v>
      </c>
      <c r="D8" s="27">
        <v>0</v>
      </c>
      <c r="E8" s="27">
        <v>0</v>
      </c>
      <c r="F8" s="21">
        <v>2</v>
      </c>
      <c r="G8" s="21">
        <v>11</v>
      </c>
      <c r="H8" s="18">
        <v>13</v>
      </c>
      <c r="I8" s="18">
        <f>SUM(B8:H8)</f>
        <v>43</v>
      </c>
    </row>
    <row r="9" spans="1:10" hidden="1" x14ac:dyDescent="0.25">
      <c r="A9" s="17" t="s">
        <v>8</v>
      </c>
      <c r="B9" s="18">
        <f>SUM(B3:B8)</f>
        <v>47</v>
      </c>
      <c r="C9" s="18">
        <f>SUM(C3:C8)</f>
        <v>43</v>
      </c>
      <c r="D9" s="18">
        <f t="shared" ref="D9:E9" si="1">SUM(D3:D8)</f>
        <v>53</v>
      </c>
      <c r="E9" s="18">
        <f t="shared" si="1"/>
        <v>35</v>
      </c>
      <c r="F9" s="18">
        <f t="shared" ref="F9:G9" si="2">SUM(F3:F8)</f>
        <v>24</v>
      </c>
      <c r="G9" s="18">
        <f t="shared" si="2"/>
        <v>20</v>
      </c>
      <c r="H9" s="18">
        <f t="shared" ref="H9" si="3">SUM(H3:H8)</f>
        <v>47</v>
      </c>
      <c r="I9" s="18">
        <f t="shared" si="0"/>
        <v>222</v>
      </c>
    </row>
    <row r="10" spans="1:10" hidden="1" x14ac:dyDescent="0.25">
      <c r="A10" s="17" t="s">
        <v>25</v>
      </c>
      <c r="B10" s="18">
        <f>1+3</f>
        <v>4</v>
      </c>
      <c r="C10" s="18">
        <f>1+4+2+2</f>
        <v>9</v>
      </c>
      <c r="D10" s="18">
        <f>4+8</f>
        <v>12</v>
      </c>
      <c r="E10" s="18">
        <f>1+2+3</f>
        <v>6</v>
      </c>
      <c r="F10" s="18">
        <f>1+3+2+2</f>
        <v>8</v>
      </c>
      <c r="G10" s="18">
        <v>3</v>
      </c>
      <c r="H10" s="18">
        <f>4+3</f>
        <v>7</v>
      </c>
      <c r="I10" s="18">
        <f>SUM(C10:G10)</f>
        <v>38</v>
      </c>
    </row>
    <row r="11" spans="1:10" x14ac:dyDescent="0.25">
      <c r="A11" s="17" t="s">
        <v>7</v>
      </c>
      <c r="B11" s="19">
        <f>1-(B10/B9)</f>
        <v>0.91489361702127658</v>
      </c>
      <c r="C11" s="19">
        <f t="shared" ref="C11:I11" si="4">1-(C10/C9)</f>
        <v>0.79069767441860461</v>
      </c>
      <c r="D11" s="19">
        <f t="shared" si="4"/>
        <v>0.77358490566037741</v>
      </c>
      <c r="E11" s="19">
        <f t="shared" si="4"/>
        <v>0.82857142857142851</v>
      </c>
      <c r="F11" s="19">
        <f t="shared" si="4"/>
        <v>0.66666666666666674</v>
      </c>
      <c r="G11" s="19">
        <f t="shared" si="4"/>
        <v>0.85</v>
      </c>
      <c r="H11" s="19">
        <f t="shared" si="4"/>
        <v>0.85106382978723405</v>
      </c>
      <c r="I11" s="19">
        <f t="shared" si="4"/>
        <v>0.8288288288288288</v>
      </c>
    </row>
    <row r="12" spans="1:10" s="33" customFormat="1" ht="47.25" customHeight="1" x14ac:dyDescent="0.25">
      <c r="A12" s="42" t="s">
        <v>36</v>
      </c>
      <c r="B12" s="43" t="s">
        <v>31</v>
      </c>
      <c r="C12" s="44"/>
      <c r="D12" s="46" t="s">
        <v>37</v>
      </c>
      <c r="E12" s="44"/>
      <c r="F12" s="46" t="s">
        <v>39</v>
      </c>
      <c r="G12" s="46" t="s">
        <v>38</v>
      </c>
      <c r="H12" s="45"/>
    </row>
    <row r="15" spans="1:10" hidden="1" x14ac:dyDescent="0.25">
      <c r="A15" s="17" t="s">
        <v>27</v>
      </c>
      <c r="B15" s="17" t="s">
        <v>0</v>
      </c>
      <c r="C15" s="17" t="s">
        <v>1</v>
      </c>
      <c r="D15" s="17" t="s">
        <v>2</v>
      </c>
      <c r="E15" s="17" t="s">
        <v>3</v>
      </c>
      <c r="F15" s="17" t="s">
        <v>5</v>
      </c>
      <c r="G15" s="17" t="s">
        <v>8</v>
      </c>
      <c r="H15" s="17"/>
      <c r="I15" s="17" t="s">
        <v>25</v>
      </c>
      <c r="J15" s="17" t="s">
        <v>7</v>
      </c>
    </row>
    <row r="16" spans="1:10" hidden="1" x14ac:dyDescent="0.25">
      <c r="A16" s="18" t="s">
        <v>26</v>
      </c>
      <c r="B16" s="18">
        <v>11</v>
      </c>
      <c r="C16" s="18">
        <v>10</v>
      </c>
      <c r="D16" s="18">
        <v>10</v>
      </c>
      <c r="E16" s="18">
        <v>7</v>
      </c>
      <c r="F16" s="18">
        <v>7</v>
      </c>
      <c r="G16" s="18">
        <f>SUM(B16:F16)</f>
        <v>45</v>
      </c>
      <c r="H16" s="18"/>
      <c r="I16" s="18">
        <f>1+3</f>
        <v>4</v>
      </c>
      <c r="J16" s="19">
        <f t="shared" ref="J16:J23" si="5">I16/G16</f>
        <v>8.8888888888888892E-2</v>
      </c>
    </row>
    <row r="17" spans="1:10" hidden="1" x14ac:dyDescent="0.25">
      <c r="A17" s="20" t="s">
        <v>18</v>
      </c>
      <c r="B17" s="22">
        <v>0</v>
      </c>
      <c r="C17" s="21">
        <v>12</v>
      </c>
      <c r="D17" s="21">
        <v>10</v>
      </c>
      <c r="E17" s="21">
        <v>8</v>
      </c>
      <c r="F17" s="21">
        <v>10</v>
      </c>
      <c r="G17" s="18">
        <f>SUM(B17:F17)</f>
        <v>40</v>
      </c>
      <c r="H17" s="18"/>
      <c r="I17" s="18">
        <f>1+4+2+2</f>
        <v>9</v>
      </c>
      <c r="J17" s="19">
        <f t="shared" si="5"/>
        <v>0.22500000000000001</v>
      </c>
    </row>
    <row r="18" spans="1:10" hidden="1" x14ac:dyDescent="0.25">
      <c r="A18" s="20" t="s">
        <v>19</v>
      </c>
      <c r="B18" s="22">
        <v>0</v>
      </c>
      <c r="C18" s="22">
        <v>0</v>
      </c>
      <c r="D18" s="18">
        <v>21</v>
      </c>
      <c r="E18" s="18">
        <v>12</v>
      </c>
      <c r="F18" s="22">
        <v>0</v>
      </c>
      <c r="G18" s="18">
        <f>SUM(B18:F18)</f>
        <v>33</v>
      </c>
      <c r="H18" s="18"/>
      <c r="I18" s="18">
        <f>4+8</f>
        <v>12</v>
      </c>
      <c r="J18" s="19">
        <f t="shared" si="5"/>
        <v>0.36363636363636365</v>
      </c>
    </row>
    <row r="19" spans="1:10" hidden="1" x14ac:dyDescent="0.25">
      <c r="A19" s="20" t="s">
        <v>20</v>
      </c>
      <c r="B19" s="22">
        <v>0</v>
      </c>
      <c r="C19" s="22">
        <v>0</v>
      </c>
      <c r="D19" s="18">
        <v>20</v>
      </c>
      <c r="E19" s="18">
        <v>8</v>
      </c>
      <c r="F19" s="22">
        <v>0</v>
      </c>
      <c r="G19" s="18">
        <f>SUM(B19:F19)</f>
        <v>28</v>
      </c>
      <c r="H19" s="18"/>
      <c r="I19" s="18">
        <f>1+2+3</f>
        <v>6</v>
      </c>
      <c r="J19" s="19">
        <f t="shared" si="5"/>
        <v>0.21428571428571427</v>
      </c>
    </row>
    <row r="20" spans="1:10" hidden="1" x14ac:dyDescent="0.25">
      <c r="A20" s="20" t="s">
        <v>21</v>
      </c>
      <c r="B20" s="22">
        <v>0</v>
      </c>
      <c r="C20" s="18">
        <v>13</v>
      </c>
      <c r="D20" s="18">
        <v>10</v>
      </c>
      <c r="E20" s="18">
        <v>5</v>
      </c>
      <c r="F20" s="18">
        <v>13</v>
      </c>
      <c r="G20" s="18">
        <f>SUM(B20:F20)</f>
        <v>41</v>
      </c>
      <c r="H20" s="18"/>
      <c r="I20" s="18">
        <f>1+3+2+5</f>
        <v>11</v>
      </c>
      <c r="J20" s="19">
        <f t="shared" si="5"/>
        <v>0.26829268292682928</v>
      </c>
    </row>
    <row r="21" spans="1:10" hidden="1" x14ac:dyDescent="0.25">
      <c r="A21" s="20" t="s">
        <v>22</v>
      </c>
      <c r="B21" s="18"/>
      <c r="C21" s="18"/>
      <c r="D21" s="18"/>
      <c r="E21" s="18"/>
      <c r="F21" s="18"/>
      <c r="G21" s="18"/>
      <c r="H21" s="18"/>
      <c r="I21" s="18"/>
      <c r="J21" s="19" t="e">
        <f t="shared" si="5"/>
        <v>#DIV/0!</v>
      </c>
    </row>
    <row r="22" spans="1:10" hidden="1" x14ac:dyDescent="0.25">
      <c r="A22" s="20" t="s">
        <v>23</v>
      </c>
      <c r="B22" s="18"/>
      <c r="C22" s="18"/>
      <c r="D22" s="18"/>
      <c r="E22" s="18"/>
      <c r="F22" s="18"/>
      <c r="G22" s="18">
        <f>SUM(B22:F22)</f>
        <v>0</v>
      </c>
      <c r="H22" s="18"/>
      <c r="I22" s="18"/>
      <c r="J22" s="19" t="e">
        <f t="shared" si="5"/>
        <v>#DIV/0!</v>
      </c>
    </row>
    <row r="23" spans="1:10" hidden="1" x14ac:dyDescent="0.25">
      <c r="A23" s="20" t="s">
        <v>24</v>
      </c>
      <c r="B23" s="18">
        <f t="shared" ref="B23:G23" si="6">SUM(B16:B22)</f>
        <v>11</v>
      </c>
      <c r="C23" s="18">
        <f t="shared" si="6"/>
        <v>35</v>
      </c>
      <c r="D23" s="18">
        <f t="shared" si="6"/>
        <v>71</v>
      </c>
      <c r="E23" s="18">
        <f t="shared" si="6"/>
        <v>40</v>
      </c>
      <c r="F23" s="18">
        <f t="shared" si="6"/>
        <v>30</v>
      </c>
      <c r="G23" s="18">
        <f t="shared" si="6"/>
        <v>187</v>
      </c>
      <c r="H23" s="18"/>
      <c r="I23" s="18">
        <f>SUM(I17:I22)</f>
        <v>38</v>
      </c>
      <c r="J23" s="19">
        <f t="shared" si="5"/>
        <v>0.20320855614973263</v>
      </c>
    </row>
    <row r="24" spans="1:10" hidden="1" x14ac:dyDescent="0.25">
      <c r="B24" s="15">
        <v>4</v>
      </c>
    </row>
  </sheetData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02F241-5359-4248-A2F8-BCADAABEE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653C88-8DF5-4C3F-B64F-82536B125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AD5FD9-6021-43FB-B1E2-0418DF41AD52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5ca6415a-0c97-4c39-b3bb-ffce26572dde"/>
    <ds:schemaRef ds:uri="http://schemas.microsoft.com/office/infopath/2007/PartnerControls"/>
    <ds:schemaRef ds:uri="aea9ea73-34d9-45e8-acbb-0ab804ccd4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Manual Data Collection</vt:lpstr>
      <vt:lpstr>Weekly SS7 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HuaZhen Luo</cp:lastModifiedBy>
  <dcterms:created xsi:type="dcterms:W3CDTF">2020-05-08T03:05:57Z</dcterms:created>
  <dcterms:modified xsi:type="dcterms:W3CDTF">2020-06-11T08:28:46Z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