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7560" windowWidth="28860" windowHeight="7605" tabRatio="749"/>
  </bookViews>
  <sheets>
    <sheet name="WPPL16030" sheetId="21" r:id="rId1"/>
    <sheet name="SPEND DETAIL" sheetId="1" r:id="rId2"/>
    <sheet name="TRF RDAS-AYTH2K" sheetId="20" r:id="rId3"/>
    <sheet name="Chassis Plans LLC" sheetId="17" r:id="rId4"/>
    <sheet name="Chroma" sheetId="9" r:id="rId5"/>
    <sheet name="Cole-Parmer" sheetId="19" r:id="rId6"/>
    <sheet name="Digi Key" sheetId="4" r:id="rId7"/>
    <sheet name="Ergo Mart" sheetId="10" r:id="rId8"/>
    <sheet name="HM Cragg" sheetId="14" r:id="rId9"/>
    <sheet name="L-Com" sheetId="15" r:id="rId10"/>
    <sheet name="Martin International" sheetId="16" r:id="rId11"/>
    <sheet name="Marvin Test Solutions" sheetId="2" r:id="rId12"/>
    <sheet name="National Instruments" sheetId="8" r:id="rId13"/>
    <sheet name="Newark in One" sheetId="11" r:id="rId14"/>
    <sheet name="Pickering" sheetId="12" r:id="rId15"/>
    <sheet name="Rand-Whitney" sheetId="18" r:id="rId16"/>
    <sheet name="TDK Lambda" sheetId="13" r:id="rId17"/>
    <sheet name="ValueTronics" sheetId="6" r:id="rId18"/>
    <sheet name="Virginia Panel" sheetId="7" r:id="rId19"/>
  </sheets>
  <definedNames>
    <definedName name="_xlnm._FilterDatabase" localSheetId="1" hidden="1">'SPEND DETAIL'!$A$1:$O$132</definedName>
    <definedName name="_xlnm.Print_Area" localSheetId="0">WPPL16030!$A$1:$F$49</definedName>
  </definedNames>
  <calcPr calcId="145621"/>
</workbook>
</file>

<file path=xl/calcChain.xml><?xml version="1.0" encoding="utf-8"?>
<calcChain xmlns="http://schemas.openxmlformats.org/spreadsheetml/2006/main">
  <c r="J87" i="1" l="1"/>
  <c r="J99" i="1"/>
  <c r="J104" i="1"/>
  <c r="J107" i="1"/>
  <c r="J112" i="1"/>
  <c r="J118" i="1"/>
  <c r="J133" i="1"/>
  <c r="J3" i="1"/>
  <c r="J73" i="1"/>
  <c r="J16" i="1"/>
  <c r="C55" i="6"/>
  <c r="C55" i="15"/>
  <c r="C52" i="7"/>
  <c r="J69" i="1" l="1"/>
  <c r="J136" i="1" s="1"/>
  <c r="J57" i="1"/>
  <c r="J53" i="1"/>
  <c r="J48" i="1"/>
  <c r="J45" i="1"/>
  <c r="J33" i="1"/>
  <c r="J30" i="1"/>
  <c r="J27" i="1"/>
  <c r="J22" i="1"/>
  <c r="J9" i="1"/>
</calcChain>
</file>

<file path=xl/comments1.xml><?xml version="1.0" encoding="utf-8"?>
<comments xmlns="http://schemas.openxmlformats.org/spreadsheetml/2006/main">
  <authors>
    <author>lawsk</author>
  </authors>
  <commentList>
    <comment ref="A26" authorId="0">
      <text>
        <r>
          <rPr>
            <sz val="11"/>
            <color indexed="81"/>
            <rFont val="Arial"/>
            <family val="2"/>
          </rPr>
          <t>use this line if "CREDIT MEMO" seclected above; otherwise leave this line blank</t>
        </r>
      </text>
    </comment>
    <comment ref="A27" authorId="0">
      <text>
        <r>
          <rPr>
            <sz val="11"/>
            <color indexed="81"/>
            <rFont val="Arial"/>
            <family val="2"/>
          </rPr>
          <t>use this line if "INVOICE" selected above; otherwise leave this line blank</t>
        </r>
      </text>
    </comment>
  </commentList>
</comments>
</file>

<file path=xl/sharedStrings.xml><?xml version="1.0" encoding="utf-8"?>
<sst xmlns="http://schemas.openxmlformats.org/spreadsheetml/2006/main" count="615" uniqueCount="168">
  <si>
    <t>WPPL16030</t>
  </si>
  <si>
    <t>CTR WP72</t>
  </si>
  <si>
    <t>TAX000193</t>
  </si>
  <si>
    <t/>
  </si>
  <si>
    <t>84R5250 -TE100-S16G  Quote 32440340</t>
  </si>
  <si>
    <t>GTS System for multiple fixtures</t>
  </si>
  <si>
    <t>25R3719 RCP100-BLK  Quote 32440340</t>
  </si>
  <si>
    <t>84M7363     TDS3054C   Quote 32454530</t>
  </si>
  <si>
    <t>48F1572 RM3000       Quote 32454530</t>
  </si>
  <si>
    <t>71M1339   34191A     Quote 32454530</t>
  </si>
  <si>
    <t>71M1337 34194A     Quote 32454530</t>
  </si>
  <si>
    <t>99B1510   POS-195-S    Quote 32454530</t>
  </si>
  <si>
    <t>39M4074 1-5103308-0     Quote 32454530</t>
  </si>
  <si>
    <t>A631007</t>
  </si>
  <si>
    <t>40-330.001</t>
  </si>
  <si>
    <t>40-139-201</t>
  </si>
  <si>
    <t>40-612-002</t>
  </si>
  <si>
    <t>6314A</t>
  </si>
  <si>
    <t>63103A</t>
  </si>
  <si>
    <t>A631000</t>
  </si>
  <si>
    <t>A24557-ND</t>
  </si>
  <si>
    <t>J6212-ND</t>
  </si>
  <si>
    <t>A0971-ND</t>
  </si>
  <si>
    <t>SAA2818S-800H-SPR-V751-NMK</t>
  </si>
  <si>
    <t>TT26</t>
  </si>
  <si>
    <t>MKIT-D-104</t>
  </si>
  <si>
    <t>TRD855-3</t>
  </si>
  <si>
    <t>UPR35-6B</t>
  </si>
  <si>
    <t>IEC-18X4</t>
  </si>
  <si>
    <t>GENH/RM</t>
  </si>
  <si>
    <t>GENH 60-12.5-LAN-U</t>
  </si>
  <si>
    <t>GENH 30-25-LAN-U</t>
  </si>
  <si>
    <t>TRD855-5</t>
  </si>
  <si>
    <t>USP-KVMB</t>
  </si>
  <si>
    <t>IEC-24X4</t>
  </si>
  <si>
    <t>IEC-36</t>
  </si>
  <si>
    <t>Model Shop x-charge 11-17</t>
  </si>
  <si>
    <t>38V7463 PC975-2109  Quote 32440340</t>
  </si>
  <si>
    <t>FILTER</t>
  </si>
  <si>
    <t>CGSVGAMM-5</t>
  </si>
  <si>
    <t>76T9213 1915L Quote 3248470</t>
  </si>
  <si>
    <t>MXI-Express</t>
  </si>
  <si>
    <t>MARVIN TEST SYSTEMS</t>
  </si>
  <si>
    <t>GX7310R</t>
  </si>
  <si>
    <t>GX1164</t>
  </si>
  <si>
    <t>TAX000134</t>
  </si>
  <si>
    <t>COLE PARMER INSTRUMENT COMPANY</t>
  </si>
  <si>
    <t>DK226MM-6</t>
  </si>
  <si>
    <t>778964-01</t>
  </si>
  <si>
    <t>778572-86</t>
  </si>
  <si>
    <t>77600-01</t>
  </si>
  <si>
    <t>Posting Date</t>
  </si>
  <si>
    <t>Period</t>
  </si>
  <si>
    <t>Document Date</t>
  </si>
  <si>
    <t>Material</t>
  </si>
  <si>
    <t>Purchasing Document</t>
  </si>
  <si>
    <t>Purchase order text</t>
  </si>
  <si>
    <t>Newark In One</t>
  </si>
  <si>
    <t>Chroma Systems Solutions Inc</t>
  </si>
  <si>
    <t>TDK Lambda Americas</t>
  </si>
  <si>
    <t>L-Com Inc</t>
  </si>
  <si>
    <t>Mike Cotter</t>
  </si>
  <si>
    <t>BRACKET_RACK_PXI_CHASSIS.PR</t>
  </si>
  <si>
    <t>SUPPORT_INSTRUMENT_BOTTOM.PRT</t>
  </si>
  <si>
    <t>TAX000143</t>
  </si>
  <si>
    <t>NIST Calibration and Cert</t>
  </si>
  <si>
    <t>Agilent 33220A</t>
  </si>
  <si>
    <t>A522030-2L-WC2 Quote WC1020A</t>
  </si>
  <si>
    <t>Model Shop x-charge 12-17</t>
  </si>
  <si>
    <t>TPV12-D</t>
  </si>
  <si>
    <t>Chau Nguyen</t>
  </si>
  <si>
    <t>Mounting Bar Bracket</t>
  </si>
  <si>
    <t>Mounting Bar Filter</t>
  </si>
  <si>
    <t>Side Plate</t>
  </si>
  <si>
    <t>GTS Filter Housing Plate</t>
  </si>
  <si>
    <t>Mounting Bar Frame</t>
  </si>
  <si>
    <t>Digi Key Corporation</t>
  </si>
  <si>
    <t>Ergo Mart Corporation</t>
  </si>
  <si>
    <t>Pickering Interfaces Inc</t>
  </si>
  <si>
    <t>National Instruments Corp</t>
  </si>
  <si>
    <t>FW Webb Company</t>
  </si>
  <si>
    <t>Martin International Enclosure</t>
  </si>
  <si>
    <t>H M Cragg Co</t>
  </si>
  <si>
    <t>Chroma Systems Solutions Inc Total</t>
  </si>
  <si>
    <t>COLE PARMER INSTRUMENT COMPANY Total</t>
  </si>
  <si>
    <t>Digi Key Corporation Total</t>
  </si>
  <si>
    <t>Ergo Mart Corporation Total</t>
  </si>
  <si>
    <t>FW Webb Company Total</t>
  </si>
  <si>
    <t>H M Cragg Co Total</t>
  </si>
  <si>
    <t>L-Com Inc Total</t>
  </si>
  <si>
    <t>Martin International Enclosure Total</t>
  </si>
  <si>
    <t>MARVIN TEST SYSTEMS Total</t>
  </si>
  <si>
    <t>Model Shop x-charge 11-17 Total</t>
  </si>
  <si>
    <t>Model Shop x-charge 12-17 Total</t>
  </si>
  <si>
    <t>National Instruments Corp Total</t>
  </si>
  <si>
    <t>Newark In One Total</t>
  </si>
  <si>
    <t>Pickering Interfaces Inc Total</t>
  </si>
  <si>
    <t>TDK Lambda Americas Total</t>
  </si>
  <si>
    <t>Vendor</t>
  </si>
  <si>
    <t>CEA</t>
  </si>
  <si>
    <t>Cost Center</t>
  </si>
  <si>
    <t>G/L Account</t>
  </si>
  <si>
    <t>Doc Number</t>
  </si>
  <si>
    <t>Project Name</t>
  </si>
  <si>
    <t>Vendor Number</t>
  </si>
  <si>
    <t>Amount</t>
  </si>
  <si>
    <t>Qty</t>
  </si>
  <si>
    <t>778983-01</t>
  </si>
  <si>
    <t>779630-01</t>
  </si>
  <si>
    <t>192061-OR5</t>
  </si>
  <si>
    <t>182762-OR5</t>
  </si>
  <si>
    <t>779647-30</t>
  </si>
  <si>
    <t>Agilent 34411A</t>
  </si>
  <si>
    <t>Value Tronics International Instruments</t>
  </si>
  <si>
    <t>Virginia Panel Corporation</t>
  </si>
  <si>
    <t>Value Tronics Internation Instruments Total</t>
  </si>
  <si>
    <t>Virginia Panel Corporation Total</t>
  </si>
  <si>
    <t>Total Spending - WPPL16030</t>
  </si>
  <si>
    <t>Summary:</t>
  </si>
  <si>
    <t>Total to WPPL16030</t>
  </si>
  <si>
    <r>
      <t xml:space="preserve">COP34X12CMA pn 35931 - </t>
    </r>
    <r>
      <rPr>
        <b/>
        <sz val="10"/>
        <rFont val="Arial"/>
        <family val="2"/>
      </rPr>
      <t>Couldn't find invoice</t>
    </r>
  </si>
  <si>
    <t>R-06308-33  Quote 710240109</t>
  </si>
  <si>
    <t>R-06308-32   Quote 710240109</t>
  </si>
  <si>
    <t>TAX000149</t>
  </si>
  <si>
    <t>TE82988 CRATE per quote # E000018960</t>
  </si>
  <si>
    <t>1C-10933-08-01</t>
  </si>
  <si>
    <t>TestStand Licence PN 779851-35</t>
  </si>
  <si>
    <t>LabView License PN 781866-35</t>
  </si>
  <si>
    <t>Chassis Plans LLC</t>
  </si>
  <si>
    <t>Rand-Whitney Container LLC</t>
  </si>
  <si>
    <t>Cover for Pexi Chassis</t>
  </si>
  <si>
    <t>Model Shop x-charge 04-18</t>
  </si>
  <si>
    <t>Model Shop x-charge 05-18</t>
  </si>
  <si>
    <t>Model Shop x-charge 2018 Total</t>
  </si>
  <si>
    <t>Chassis Plans LLC Total</t>
  </si>
  <si>
    <t>Rand-Whitney Container Total</t>
  </si>
  <si>
    <t>US CROSS CHARGE TO SUBSIDIARY</t>
  </si>
  <si>
    <t>Non-Inventory Only</t>
  </si>
  <si>
    <t>select one:</t>
  </si>
  <si>
    <t>INVOICE</t>
  </si>
  <si>
    <t>CREDIT MEMO</t>
  </si>
  <si>
    <t>complete "Credit" line below</t>
  </si>
  <si>
    <t>complete "Debit" line below</t>
  </si>
  <si>
    <t xml:space="preserve">Bill To Subsidiary (Company Code):  </t>
  </si>
  <si>
    <t>SG02</t>
  </si>
  <si>
    <t>Date:</t>
  </si>
  <si>
    <t>Total Amount in    Local Currency:</t>
  </si>
  <si>
    <t>Total Amount in Document currency:</t>
  </si>
  <si>
    <t xml:space="preserve">Description:   </t>
  </si>
  <si>
    <t>Initiating Company Code</t>
  </si>
  <si>
    <t>GL Account Number</t>
  </si>
  <si>
    <t>Order</t>
  </si>
  <si>
    <t>Local Curr Amount</t>
  </si>
  <si>
    <t>Debit:</t>
  </si>
  <si>
    <t>Credit:</t>
  </si>
  <si>
    <t>US02</t>
  </si>
  <si>
    <t>Subsidiary Contact:</t>
  </si>
  <si>
    <t>Alan Tan/Edwin Koh</t>
  </si>
  <si>
    <t xml:space="preserve">Originating Financial Analyst: </t>
  </si>
  <si>
    <t>Terri Charbonneau</t>
  </si>
  <si>
    <t>Instructions:</t>
  </si>
  <si>
    <t>1) Complete this form for all non-inventory cross charges.</t>
  </si>
  <si>
    <t>2) Milford only: e-mail completed form &amp; approval from receiving subsidiary to Corporate_Intercompany@Waters.com.</t>
  </si>
  <si>
    <t>3) Milford only: cross charges are due by 10am on the second to last Thursday of the fiscal month.</t>
  </si>
  <si>
    <t>Corporate Finance Only:</t>
  </si>
  <si>
    <t>Customer #:</t>
  </si>
  <si>
    <t>Document #:</t>
  </si>
  <si>
    <t>GTS System (to test PCBA 2100001115)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</si>
</sst>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color indexed="48"/>
      <name val="Arial"/>
      <family val="2"/>
    </font>
    <font>
      <b/>
      <sz val="11"/>
      <name val="Arial"/>
      <family val="2"/>
    </font>
    <font>
      <sz val="11"/>
      <color indexed="8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0" fillId="0" borderId="0" xfId="0"/>
    <xf numFmtId="4" fontId="0" fillId="0" borderId="0" xfId="0" applyNumberFormat="1" applyAlignment="1" applyProtection="1">
      <alignment vertical="center"/>
    </xf>
    <xf numFmtId="0" fontId="0" fillId="0" borderId="0" xfId="0" applyFill="1" applyAlignment="1">
      <alignment vertical="top"/>
    </xf>
    <xf numFmtId="0" fontId="0" fillId="0" borderId="0" xfId="0" applyNumberFormat="1" applyFill="1" applyAlignment="1">
      <alignment vertical="top"/>
    </xf>
    <xf numFmtId="14" fontId="0" fillId="0" borderId="0" xfId="0" applyNumberFormat="1"/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4" fontId="2" fillId="3" borderId="2" xfId="0" applyNumberFormat="1" applyFont="1" applyFill="1" applyBorder="1" applyAlignment="1">
      <alignment horizontal="right" vertical="top"/>
    </xf>
    <xf numFmtId="0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4" fontId="2" fillId="4" borderId="2" xfId="0" applyNumberFormat="1" applyFont="1" applyFill="1" applyBorder="1" applyAlignment="1">
      <alignment horizontal="right" vertical="top"/>
    </xf>
    <xf numFmtId="4" fontId="2" fillId="0" borderId="0" xfId="0" applyNumberFormat="1" applyFont="1" applyFill="1" applyBorder="1" applyAlignment="1">
      <alignment horizontal="right" vertical="top"/>
    </xf>
    <xf numFmtId="43" fontId="0" fillId="0" borderId="0" xfId="1" applyFont="1" applyAlignment="1">
      <alignment vertical="top"/>
    </xf>
    <xf numFmtId="43" fontId="2" fillId="4" borderId="2" xfId="1" applyFont="1" applyFill="1" applyBorder="1" applyAlignment="1">
      <alignment vertical="top"/>
    </xf>
    <xf numFmtId="43" fontId="0" fillId="4" borderId="2" xfId="1" applyFont="1" applyFill="1" applyBorder="1" applyAlignment="1">
      <alignment vertical="top"/>
    </xf>
    <xf numFmtId="4" fontId="0" fillId="0" borderId="0" xfId="0" applyNumberForma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  <xf numFmtId="164" fontId="0" fillId="0" borderId="0" xfId="0" applyNumberFormat="1" applyAlignment="1">
      <alignment horizontal="right" vertical="top"/>
    </xf>
    <xf numFmtId="0" fontId="1" fillId="0" borderId="0" xfId="0" applyFont="1" applyAlignment="1">
      <alignment horizontal="left"/>
    </xf>
    <xf numFmtId="14" fontId="0" fillId="5" borderId="0" xfId="0" applyNumberFormat="1" applyFill="1"/>
    <xf numFmtId="0" fontId="0" fillId="5" borderId="0" xfId="0" applyNumberFormat="1" applyFill="1" applyAlignment="1">
      <alignment vertical="top"/>
    </xf>
    <xf numFmtId="14" fontId="1" fillId="5" borderId="0" xfId="0" applyNumberFormat="1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6" fillId="6" borderId="0" xfId="0" applyFont="1" applyFill="1"/>
    <xf numFmtId="0" fontId="5" fillId="6" borderId="0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8" fillId="6" borderId="0" xfId="0" applyFont="1" applyFill="1"/>
    <xf numFmtId="0" fontId="7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6" borderId="0" xfId="0" applyFont="1" applyFill="1"/>
    <xf numFmtId="0" fontId="1" fillId="6" borderId="0" xfId="0" applyFont="1" applyFill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7" fillId="6" borderId="0" xfId="0" applyFont="1" applyFill="1" applyAlignment="1">
      <alignment horizontal="right"/>
    </xf>
    <xf numFmtId="14" fontId="8" fillId="6" borderId="7" xfId="0" applyNumberFormat="1" applyFont="1" applyFill="1" applyBorder="1" applyAlignment="1">
      <alignment horizontal="center"/>
    </xf>
    <xf numFmtId="0" fontId="8" fillId="6" borderId="0" xfId="0" applyFont="1" applyFill="1" applyBorder="1" applyAlignment="1">
      <alignment horizontal="left"/>
    </xf>
    <xf numFmtId="0" fontId="7" fillId="6" borderId="0" xfId="0" applyFont="1" applyFill="1" applyAlignment="1">
      <alignment horizontal="right" wrapText="1"/>
    </xf>
    <xf numFmtId="44" fontId="8" fillId="6" borderId="7" xfId="2" applyFont="1" applyFill="1" applyBorder="1"/>
    <xf numFmtId="44" fontId="8" fillId="6" borderId="0" xfId="2" applyFont="1" applyFill="1" applyBorder="1"/>
    <xf numFmtId="0" fontId="7" fillId="6" borderId="0" xfId="0" applyFont="1" applyFill="1" applyAlignment="1">
      <alignment horizontal="center" wrapText="1"/>
    </xf>
    <xf numFmtId="0" fontId="8" fillId="6" borderId="0" xfId="0" applyFont="1" applyFill="1" applyBorder="1"/>
    <xf numFmtId="0" fontId="8" fillId="6" borderId="7" xfId="0" applyFont="1" applyFill="1" applyBorder="1" applyAlignment="1">
      <alignment horizontal="left"/>
    </xf>
    <xf numFmtId="0" fontId="8" fillId="6" borderId="7" xfId="0" quotePrefix="1" applyFont="1" applyFill="1" applyBorder="1" applyAlignment="1">
      <alignment horizontal="left"/>
    </xf>
    <xf numFmtId="0" fontId="8" fillId="6" borderId="7" xfId="0" applyFont="1" applyFill="1" applyBorder="1"/>
    <xf numFmtId="0" fontId="8" fillId="6" borderId="9" xfId="0" applyFont="1" applyFill="1" applyBorder="1"/>
    <xf numFmtId="0" fontId="7" fillId="6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/>
    </xf>
    <xf numFmtId="0" fontId="7" fillId="6" borderId="0" xfId="0" applyFont="1" applyFill="1" applyBorder="1"/>
    <xf numFmtId="0" fontId="8" fillId="6" borderId="1" xfId="0" applyFont="1" applyFill="1" applyBorder="1"/>
    <xf numFmtId="0" fontId="10" fillId="6" borderId="1" xfId="0" applyFont="1" applyFill="1" applyBorder="1" applyAlignment="1">
      <alignment horizontal="left" indent="1"/>
    </xf>
    <xf numFmtId="40" fontId="8" fillId="6" borderId="1" xfId="0" applyNumberFormat="1" applyFont="1" applyFill="1" applyBorder="1"/>
    <xf numFmtId="0" fontId="7" fillId="3" borderId="0" xfId="0" applyFont="1" applyFill="1" applyBorder="1"/>
    <xf numFmtId="0" fontId="8" fillId="3" borderId="1" xfId="0" applyFont="1" applyFill="1" applyBorder="1"/>
    <xf numFmtId="0" fontId="10" fillId="3" borderId="1" xfId="0" applyFont="1" applyFill="1" applyBorder="1" applyAlignment="1">
      <alignment horizontal="left" indent="1"/>
    </xf>
    <xf numFmtId="44" fontId="8" fillId="3" borderId="7" xfId="2" applyFont="1" applyFill="1" applyBorder="1"/>
    <xf numFmtId="0" fontId="8" fillId="6" borderId="0" xfId="0" applyFont="1" applyFill="1" applyAlignment="1">
      <alignment horizontal="left" indent="2"/>
    </xf>
    <xf numFmtId="40" fontId="8" fillId="6" borderId="0" xfId="0" applyNumberFormat="1" applyFont="1" applyFill="1"/>
    <xf numFmtId="0" fontId="9" fillId="6" borderId="0" xfId="0" applyFont="1" applyFill="1" applyBorder="1"/>
    <xf numFmtId="0" fontId="7" fillId="6" borderId="7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left"/>
    </xf>
    <xf numFmtId="0" fontId="11" fillId="6" borderId="0" xfId="0" applyFont="1" applyFill="1"/>
    <xf numFmtId="0" fontId="11" fillId="6" borderId="0" xfId="0" applyFont="1" applyFill="1" applyBorder="1"/>
    <xf numFmtId="0" fontId="8" fillId="6" borderId="3" xfId="0" applyFont="1" applyFill="1" applyBorder="1"/>
    <xf numFmtId="0" fontId="8" fillId="6" borderId="4" xfId="0" applyFont="1" applyFill="1" applyBorder="1"/>
    <xf numFmtId="0" fontId="8" fillId="6" borderId="5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0" fontId="8" fillId="6" borderId="6" xfId="0" applyFont="1" applyFill="1" applyBorder="1"/>
    <xf numFmtId="0" fontId="8" fillId="6" borderId="8" xfId="0" applyFont="1" applyFill="1" applyBorder="1"/>
    <xf numFmtId="0" fontId="7" fillId="6" borderId="0" xfId="0" applyFont="1" applyFill="1"/>
    <xf numFmtId="0" fontId="12" fillId="6" borderId="0" xfId="0" applyFont="1" applyFill="1"/>
    <xf numFmtId="0" fontId="7" fillId="6" borderId="7" xfId="0" applyFont="1" applyFill="1" applyBorder="1"/>
    <xf numFmtId="0" fontId="7" fillId="6" borderId="0" xfId="0" applyFont="1" applyFill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7" fillId="6" borderId="0" xfId="0" quotePrefix="1" applyFont="1" applyFill="1" applyAlignment="1">
      <alignment horizontal="center" wrapText="1"/>
    </xf>
  </cellXfs>
  <cellStyles count="4">
    <cellStyle name="Comma" xfId="1" builtinId="3"/>
    <cellStyle name="Currency 2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104775</xdr:colOff>
      <xdr:row>56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810375" cy="8982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361950</xdr:colOff>
      <xdr:row>51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457950" cy="813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523875</xdr:colOff>
      <xdr:row>52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619875" cy="826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314325</xdr:colOff>
      <xdr:row>52</xdr:row>
      <xdr:rowOff>104775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410325" cy="8362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504825</xdr:colOff>
      <xdr:row>57</xdr:row>
      <xdr:rowOff>123825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7210425" cy="9191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1</xdr:row>
      <xdr:rowOff>85725</xdr:rowOff>
    </xdr:from>
    <xdr:to>
      <xdr:col>13</xdr:col>
      <xdr:colOff>66675</xdr:colOff>
      <xdr:row>55</xdr:row>
      <xdr:rowOff>47625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247650"/>
          <a:ext cx="6457950" cy="870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333375</xdr:colOff>
      <xdr:row>54</xdr:row>
      <xdr:rowOff>38100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429375" cy="8620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590550</xdr:colOff>
      <xdr:row>51</xdr:row>
      <xdr:rowOff>47625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858000" cy="814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23</xdr:col>
      <xdr:colOff>523875</xdr:colOff>
      <xdr:row>55</xdr:row>
      <xdr:rowOff>142875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161925"/>
          <a:ext cx="6619875" cy="8905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24</xdr:col>
      <xdr:colOff>228600</xdr:colOff>
      <xdr:row>0</xdr:row>
      <xdr:rowOff>114300</xdr:rowOff>
    </xdr:from>
    <xdr:to>
      <xdr:col>35</xdr:col>
      <xdr:colOff>266700</xdr:colOff>
      <xdr:row>49</xdr:row>
      <xdr:rowOff>57150</xdr:rowOff>
    </xdr:to>
    <xdr:pic>
      <xdr:nvPicPr>
        <xdr:cNvPr id="6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859000" y="114300"/>
          <a:ext cx="6743700" cy="787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552450</xdr:colOff>
      <xdr:row>54</xdr:row>
      <xdr:rowOff>66675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648450" cy="864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190500</xdr:colOff>
      <xdr:row>48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286500" cy="7667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27</xdr:col>
      <xdr:colOff>466725</xdr:colOff>
      <xdr:row>51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161925"/>
          <a:ext cx="9001125" cy="821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438150</xdr:colOff>
      <xdr:row>0</xdr:row>
      <xdr:rowOff>0</xdr:rowOff>
    </xdr:from>
    <xdr:to>
      <xdr:col>35</xdr:col>
      <xdr:colOff>523875</xdr:colOff>
      <xdr:row>55</xdr:row>
      <xdr:rowOff>57150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68550" y="0"/>
          <a:ext cx="6791325" cy="8963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36</xdr:col>
      <xdr:colOff>266700</xdr:colOff>
      <xdr:row>0</xdr:row>
      <xdr:rowOff>85725</xdr:rowOff>
    </xdr:from>
    <xdr:to>
      <xdr:col>47</xdr:col>
      <xdr:colOff>219075</xdr:colOff>
      <xdr:row>55</xdr:row>
      <xdr:rowOff>66675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212300" y="85725"/>
          <a:ext cx="6657975" cy="8886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95250</xdr:colOff>
      <xdr:row>0</xdr:row>
      <xdr:rowOff>9525</xdr:rowOff>
    </xdr:from>
    <xdr:to>
      <xdr:col>12</xdr:col>
      <xdr:colOff>323850</xdr:colOff>
      <xdr:row>52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14450" y="9525"/>
          <a:ext cx="6324600" cy="842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476250</xdr:colOff>
      <xdr:row>0</xdr:row>
      <xdr:rowOff>0</xdr:rowOff>
    </xdr:from>
    <xdr:to>
      <xdr:col>24</xdr:col>
      <xdr:colOff>276225</xdr:colOff>
      <xdr:row>60</xdr:row>
      <xdr:rowOff>28575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791450" y="0"/>
          <a:ext cx="7115175" cy="9744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48</xdr:col>
      <xdr:colOff>19050</xdr:colOff>
      <xdr:row>0</xdr:row>
      <xdr:rowOff>0</xdr:rowOff>
    </xdr:from>
    <xdr:to>
      <xdr:col>58</xdr:col>
      <xdr:colOff>133350</xdr:colOff>
      <xdr:row>52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279850" y="0"/>
          <a:ext cx="6210300" cy="843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409575</xdr:colOff>
      <xdr:row>53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505575" cy="854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390525</xdr:colOff>
      <xdr:row>53</xdr:row>
      <xdr:rowOff>95250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5200" y="161925"/>
          <a:ext cx="6486525" cy="851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33</xdr:col>
      <xdr:colOff>323850</xdr:colOff>
      <xdr:row>53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20800" y="161925"/>
          <a:ext cx="6419850" cy="842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34</xdr:col>
      <xdr:colOff>0</xdr:colOff>
      <xdr:row>1</xdr:row>
      <xdr:rowOff>0</xdr:rowOff>
    </xdr:from>
    <xdr:to>
      <xdr:col>44</xdr:col>
      <xdr:colOff>228600</xdr:colOff>
      <xdr:row>53</xdr:row>
      <xdr:rowOff>28575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726400" y="161925"/>
          <a:ext cx="6324600" cy="8448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38100</xdr:colOff>
      <xdr:row>57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743700" cy="908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361950</xdr:colOff>
      <xdr:row>57</xdr:row>
      <xdr:rowOff>133350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7067550" cy="9201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157162</xdr:rowOff>
    </xdr:from>
    <xdr:to>
      <xdr:col>14</xdr:col>
      <xdr:colOff>395288</xdr:colOff>
      <xdr:row>42</xdr:row>
      <xdr:rowOff>90487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200000">
          <a:off x="1678781" y="-359569"/>
          <a:ext cx="6410325" cy="80914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23</xdr:col>
      <xdr:colOff>333375</xdr:colOff>
      <xdr:row>55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4800" y="485775"/>
          <a:ext cx="6429375" cy="843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</xdr:colOff>
      <xdr:row>4</xdr:row>
      <xdr:rowOff>133350</xdr:rowOff>
    </xdr:from>
    <xdr:to>
      <xdr:col>10</xdr:col>
      <xdr:colOff>104775</xdr:colOff>
      <xdr:row>50</xdr:row>
      <xdr:rowOff>123825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81050"/>
          <a:ext cx="5695950" cy="7439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457200</xdr:colOff>
      <xdr:row>46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514975" cy="7467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152400</xdr:colOff>
      <xdr:row>0</xdr:row>
      <xdr:rowOff>38100</xdr:rowOff>
    </xdr:from>
    <xdr:to>
      <xdr:col>17</xdr:col>
      <xdr:colOff>571500</xdr:colOff>
      <xdr:row>46</xdr:row>
      <xdr:rowOff>76200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38800" y="38100"/>
          <a:ext cx="5295900" cy="7486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114300</xdr:colOff>
      <xdr:row>0</xdr:row>
      <xdr:rowOff>66675</xdr:rowOff>
    </xdr:from>
    <xdr:to>
      <xdr:col>27</xdr:col>
      <xdr:colOff>180975</xdr:colOff>
      <xdr:row>46</xdr:row>
      <xdr:rowOff>57150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66675"/>
          <a:ext cx="5553075" cy="7439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36</xdr:col>
      <xdr:colOff>295275</xdr:colOff>
      <xdr:row>45</xdr:row>
      <xdr:rowOff>142875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068800" y="0"/>
          <a:ext cx="5172075" cy="7429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36</xdr:col>
      <xdr:colOff>57150</xdr:colOff>
      <xdr:row>59</xdr:row>
      <xdr:rowOff>95250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068800" y="7448550"/>
          <a:ext cx="4933950" cy="2219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topLeftCell="A19" zoomScale="75" workbookViewId="0">
      <selection activeCell="C33" sqref="C33"/>
    </sheetView>
  </sheetViews>
  <sheetFormatPr defaultRowHeight="14.25" x14ac:dyDescent="0.2"/>
  <cols>
    <col min="1" max="1" width="24.7109375" style="46" customWidth="1"/>
    <col min="2" max="2" width="22.28515625" style="46" customWidth="1"/>
    <col min="3" max="3" width="20.28515625" style="46" customWidth="1"/>
    <col min="4" max="4" width="23.28515625" style="46" customWidth="1"/>
    <col min="5" max="5" width="18.85546875" style="46" customWidth="1"/>
    <col min="6" max="6" width="23" style="46" bestFit="1" customWidth="1"/>
    <col min="7" max="16384" width="9.140625" style="46"/>
  </cols>
  <sheetData>
    <row r="1" spans="1:7" s="38" customFormat="1" ht="20.25" x14ac:dyDescent="0.3">
      <c r="A1" s="90" t="s">
        <v>136</v>
      </c>
      <c r="B1" s="91"/>
      <c r="C1" s="91"/>
      <c r="D1" s="91"/>
      <c r="E1" s="91"/>
      <c r="F1" s="92"/>
    </row>
    <row r="2" spans="1:7" s="38" customFormat="1" ht="20.25" x14ac:dyDescent="0.3">
      <c r="A2" s="93" t="s">
        <v>137</v>
      </c>
      <c r="B2" s="94"/>
      <c r="C2" s="94"/>
      <c r="D2" s="94"/>
      <c r="E2" s="94"/>
      <c r="F2" s="95"/>
    </row>
    <row r="3" spans="1:7" s="38" customFormat="1" ht="20.25" x14ac:dyDescent="0.3">
      <c r="A3" s="39"/>
      <c r="B3" s="39"/>
      <c r="C3" s="39"/>
      <c r="D3" s="39"/>
      <c r="E3" s="39"/>
      <c r="F3" s="39"/>
    </row>
    <row r="4" spans="1:7" s="38" customFormat="1" ht="20.25" x14ac:dyDescent="0.3">
      <c r="A4" s="40"/>
      <c r="B4" s="40"/>
      <c r="C4" s="40"/>
      <c r="D4" s="40"/>
      <c r="E4" s="40"/>
      <c r="F4" s="40"/>
      <c r="G4" s="41"/>
    </row>
    <row r="5" spans="1:7" ht="15.75" x14ac:dyDescent="0.25">
      <c r="A5" s="42" t="s">
        <v>138</v>
      </c>
      <c r="B5" s="43"/>
      <c r="C5" s="44" t="s">
        <v>139</v>
      </c>
      <c r="D5" s="43"/>
      <c r="E5" s="45" t="s">
        <v>140</v>
      </c>
      <c r="F5" s="41"/>
      <c r="G5" s="41"/>
    </row>
    <row r="6" spans="1:7" ht="15" x14ac:dyDescent="0.2">
      <c r="A6" s="43"/>
      <c r="B6" s="43"/>
      <c r="C6" s="47" t="s">
        <v>141</v>
      </c>
      <c r="D6" s="47"/>
      <c r="E6" s="47" t="s">
        <v>142</v>
      </c>
      <c r="F6" s="41"/>
      <c r="G6" s="41"/>
    </row>
    <row r="7" spans="1:7" ht="15" x14ac:dyDescent="0.2">
      <c r="A7" s="41"/>
      <c r="B7" s="43"/>
      <c r="C7" s="43"/>
      <c r="D7" s="43"/>
      <c r="E7" s="41"/>
      <c r="F7" s="41"/>
      <c r="G7" s="41"/>
    </row>
    <row r="8" spans="1:7" ht="15" x14ac:dyDescent="0.2">
      <c r="A8" s="41"/>
      <c r="B8" s="41"/>
      <c r="C8" s="41"/>
      <c r="D8" s="41"/>
      <c r="E8" s="41"/>
      <c r="F8" s="41"/>
      <c r="G8" s="41"/>
    </row>
    <row r="9" spans="1:7" ht="15" x14ac:dyDescent="0.2">
      <c r="A9" s="41"/>
      <c r="B9" s="41"/>
      <c r="C9" s="41"/>
      <c r="D9" s="41"/>
      <c r="E9" s="41"/>
      <c r="F9" s="41"/>
      <c r="G9" s="41"/>
    </row>
    <row r="10" spans="1:7" ht="15" x14ac:dyDescent="0.2">
      <c r="A10" s="96" t="s">
        <v>143</v>
      </c>
      <c r="B10" s="41"/>
      <c r="C10" s="41"/>
      <c r="D10" s="41"/>
      <c r="E10" s="41"/>
      <c r="F10" s="41"/>
      <c r="G10" s="41"/>
    </row>
    <row r="11" spans="1:7" ht="15.75" x14ac:dyDescent="0.25">
      <c r="A11" s="96"/>
      <c r="B11" s="48" t="s">
        <v>144</v>
      </c>
      <c r="C11" s="49"/>
      <c r="D11" s="50" t="s">
        <v>145</v>
      </c>
      <c r="E11" s="51">
        <v>43305</v>
      </c>
      <c r="F11" s="41"/>
      <c r="G11" s="41"/>
    </row>
    <row r="12" spans="1:7" ht="15" x14ac:dyDescent="0.2">
      <c r="A12" s="41"/>
      <c r="B12" s="41"/>
      <c r="C12" s="41"/>
      <c r="D12" s="41"/>
      <c r="E12" s="41"/>
      <c r="F12" s="41"/>
      <c r="G12" s="41"/>
    </row>
    <row r="13" spans="1:7" ht="15" x14ac:dyDescent="0.2">
      <c r="A13" s="41"/>
      <c r="B13" s="41"/>
      <c r="C13" s="41"/>
      <c r="D13" s="41"/>
      <c r="E13" s="41"/>
      <c r="F13" s="41"/>
      <c r="G13" s="41"/>
    </row>
    <row r="14" spans="1:7" ht="18.75" customHeight="1" x14ac:dyDescent="0.2">
      <c r="A14" s="52"/>
      <c r="B14" s="41"/>
      <c r="C14" s="41"/>
      <c r="D14" s="41"/>
      <c r="E14" s="52"/>
      <c r="F14" s="52"/>
      <c r="G14" s="41"/>
    </row>
    <row r="15" spans="1:7" ht="47.25" x14ac:dyDescent="0.25">
      <c r="A15" s="53" t="s">
        <v>146</v>
      </c>
      <c r="B15" s="54">
        <v>93749.2</v>
      </c>
      <c r="C15" s="55"/>
      <c r="D15" s="56" t="s">
        <v>147</v>
      </c>
      <c r="E15" s="54">
        <v>93749.2</v>
      </c>
      <c r="F15" s="41"/>
      <c r="G15" s="57"/>
    </row>
    <row r="16" spans="1:7" ht="15" x14ac:dyDescent="0.2">
      <c r="A16" s="41"/>
      <c r="B16" s="41"/>
      <c r="C16" s="41"/>
      <c r="D16" s="41"/>
      <c r="E16" s="41"/>
      <c r="F16" s="41"/>
      <c r="G16" s="41"/>
    </row>
    <row r="17" spans="1:7" ht="15" x14ac:dyDescent="0.2">
      <c r="A17" s="41"/>
      <c r="B17" s="41"/>
      <c r="C17" s="41"/>
      <c r="D17" s="41"/>
      <c r="E17" s="41"/>
      <c r="F17" s="41"/>
      <c r="G17" s="41"/>
    </row>
    <row r="18" spans="1:7" ht="15" x14ac:dyDescent="0.2">
      <c r="A18" s="41"/>
      <c r="B18" s="41"/>
      <c r="C18" s="41"/>
      <c r="D18" s="41"/>
      <c r="E18" s="41"/>
      <c r="F18" s="41"/>
      <c r="G18" s="41"/>
    </row>
    <row r="19" spans="1:7" ht="19.5" customHeight="1" x14ac:dyDescent="0.25">
      <c r="A19" s="50" t="s">
        <v>148</v>
      </c>
      <c r="B19" s="58" t="s">
        <v>167</v>
      </c>
      <c r="C19" s="59"/>
      <c r="D19" s="59"/>
      <c r="E19" s="60"/>
      <c r="F19" s="60"/>
      <c r="G19" s="41"/>
    </row>
    <row r="20" spans="1:7" ht="19.5" customHeight="1" x14ac:dyDescent="0.2">
      <c r="A20" s="41"/>
      <c r="B20" s="58"/>
      <c r="C20" s="58"/>
      <c r="D20" s="58"/>
      <c r="E20" s="60"/>
      <c r="F20" s="61"/>
      <c r="G20" s="41"/>
    </row>
    <row r="21" spans="1:7" ht="19.5" customHeight="1" x14ac:dyDescent="0.2">
      <c r="A21" s="41"/>
      <c r="B21" s="59"/>
      <c r="C21" s="59"/>
      <c r="D21" s="59"/>
      <c r="E21" s="61"/>
      <c r="F21" s="61"/>
      <c r="G21" s="41"/>
    </row>
    <row r="22" spans="1:7" ht="15" x14ac:dyDescent="0.2">
      <c r="A22" s="41"/>
      <c r="B22" s="41"/>
      <c r="C22" s="41"/>
      <c r="D22" s="41"/>
      <c r="E22" s="41"/>
      <c r="F22" s="41"/>
      <c r="G22" s="41"/>
    </row>
    <row r="23" spans="1:7" ht="15" x14ac:dyDescent="0.2">
      <c r="A23" s="41"/>
      <c r="B23" s="41"/>
      <c r="C23" s="41"/>
      <c r="D23" s="41"/>
      <c r="E23" s="41"/>
      <c r="F23" s="41"/>
      <c r="G23" s="41"/>
    </row>
    <row r="24" spans="1:7" ht="15" x14ac:dyDescent="0.2">
      <c r="A24" s="41"/>
      <c r="B24" s="41"/>
      <c r="C24" s="41"/>
      <c r="D24" s="41"/>
      <c r="E24" s="41"/>
      <c r="F24" s="41"/>
      <c r="G24" s="41"/>
    </row>
    <row r="25" spans="1:7" ht="28.5" customHeight="1" x14ac:dyDescent="0.2">
      <c r="A25" s="41"/>
      <c r="B25" s="62" t="s">
        <v>149</v>
      </c>
      <c r="C25" s="62" t="s">
        <v>150</v>
      </c>
      <c r="D25" s="63" t="s">
        <v>100</v>
      </c>
      <c r="E25" s="63" t="s">
        <v>151</v>
      </c>
      <c r="F25" s="62" t="s">
        <v>152</v>
      </c>
      <c r="G25" s="41"/>
    </row>
    <row r="26" spans="1:7" ht="18" customHeight="1" x14ac:dyDescent="0.25">
      <c r="A26" s="64" t="s">
        <v>153</v>
      </c>
      <c r="B26" s="65"/>
      <c r="C26" s="65"/>
      <c r="D26" s="65"/>
      <c r="E26" s="66"/>
      <c r="F26" s="67"/>
      <c r="G26" s="41"/>
    </row>
    <row r="27" spans="1:7" ht="18" customHeight="1" x14ac:dyDescent="0.25">
      <c r="A27" s="68" t="s">
        <v>154</v>
      </c>
      <c r="B27" s="69" t="s">
        <v>155</v>
      </c>
      <c r="C27" s="69">
        <v>151150</v>
      </c>
      <c r="D27" s="69"/>
      <c r="E27" s="70" t="s">
        <v>0</v>
      </c>
      <c r="F27" s="71">
        <v>93749.2</v>
      </c>
      <c r="G27" s="41"/>
    </row>
    <row r="28" spans="1:7" ht="15" x14ac:dyDescent="0.2">
      <c r="A28" s="41"/>
      <c r="B28" s="41"/>
      <c r="C28" s="41"/>
      <c r="D28" s="41"/>
      <c r="E28" s="72"/>
      <c r="F28" s="73"/>
      <c r="G28" s="41"/>
    </row>
    <row r="29" spans="1:7" ht="15" x14ac:dyDescent="0.2">
      <c r="A29" s="41"/>
      <c r="B29" s="41"/>
      <c r="C29" s="41"/>
      <c r="D29" s="41"/>
      <c r="E29" s="72"/>
      <c r="F29" s="73"/>
      <c r="G29" s="41"/>
    </row>
    <row r="30" spans="1:7" s="74" customFormat="1" ht="15" x14ac:dyDescent="0.2">
      <c r="A30" s="57"/>
      <c r="B30" s="57"/>
      <c r="C30" s="57"/>
      <c r="D30" s="57"/>
      <c r="E30" s="57"/>
      <c r="F30" s="57"/>
      <c r="G30" s="57"/>
    </row>
    <row r="31" spans="1:7" ht="18" customHeight="1" x14ac:dyDescent="0.25">
      <c r="A31" s="75" t="s">
        <v>156</v>
      </c>
      <c r="B31" s="60"/>
      <c r="C31" s="60" t="s">
        <v>157</v>
      </c>
      <c r="D31" s="60"/>
      <c r="E31" s="60"/>
      <c r="F31" s="60"/>
      <c r="G31" s="41"/>
    </row>
    <row r="32" spans="1:7" ht="18" customHeight="1" x14ac:dyDescent="0.25">
      <c r="A32" s="76" t="s">
        <v>158</v>
      </c>
      <c r="B32" s="60"/>
      <c r="C32" s="61" t="s">
        <v>159</v>
      </c>
      <c r="D32" s="61"/>
      <c r="E32" s="61"/>
      <c r="F32" s="61"/>
      <c r="G32" s="41"/>
    </row>
    <row r="33" spans="1:7" ht="15" x14ac:dyDescent="0.2">
      <c r="A33" s="77"/>
      <c r="B33" s="41"/>
      <c r="C33" s="41"/>
      <c r="D33" s="57"/>
      <c r="E33" s="57"/>
      <c r="F33" s="78"/>
      <c r="G33" s="41"/>
    </row>
    <row r="34" spans="1:7" ht="15" x14ac:dyDescent="0.2">
      <c r="A34" s="41"/>
      <c r="B34" s="41"/>
      <c r="C34" s="41"/>
      <c r="D34" s="41"/>
      <c r="E34" s="41"/>
      <c r="F34" s="41"/>
      <c r="G34" s="41"/>
    </row>
    <row r="35" spans="1:7" ht="15" x14ac:dyDescent="0.2">
      <c r="A35" s="41"/>
      <c r="B35" s="41"/>
      <c r="C35" s="41"/>
      <c r="D35" s="41"/>
      <c r="E35" s="41"/>
      <c r="F35" s="41"/>
      <c r="G35" s="41"/>
    </row>
    <row r="36" spans="1:7" ht="15" x14ac:dyDescent="0.2">
      <c r="A36" s="79" t="s">
        <v>160</v>
      </c>
      <c r="B36" s="80"/>
      <c r="C36" s="80"/>
      <c r="D36" s="80"/>
      <c r="E36" s="80"/>
      <c r="F36" s="81"/>
      <c r="G36" s="41"/>
    </row>
    <row r="37" spans="1:7" ht="15" x14ac:dyDescent="0.2">
      <c r="A37" s="82" t="s">
        <v>161</v>
      </c>
      <c r="B37" s="57"/>
      <c r="C37" s="57"/>
      <c r="D37" s="57"/>
      <c r="E37" s="57"/>
      <c r="F37" s="83"/>
      <c r="G37" s="41"/>
    </row>
    <row r="38" spans="1:7" ht="15" x14ac:dyDescent="0.2">
      <c r="A38" s="82" t="s">
        <v>162</v>
      </c>
      <c r="B38" s="57"/>
      <c r="C38" s="57"/>
      <c r="D38" s="57"/>
      <c r="E38" s="57"/>
      <c r="F38" s="83"/>
      <c r="G38" s="41"/>
    </row>
    <row r="39" spans="1:7" ht="15" x14ac:dyDescent="0.2">
      <c r="A39" s="84" t="s">
        <v>163</v>
      </c>
      <c r="B39" s="60"/>
      <c r="C39" s="60"/>
      <c r="D39" s="60"/>
      <c r="E39" s="60"/>
      <c r="F39" s="85"/>
      <c r="G39" s="41"/>
    </row>
    <row r="40" spans="1:7" s="87" customFormat="1" ht="15.75" x14ac:dyDescent="0.25">
      <c r="A40" s="86"/>
      <c r="B40" s="86"/>
      <c r="C40" s="86"/>
      <c r="D40" s="86"/>
      <c r="E40" s="86"/>
      <c r="F40" s="86"/>
      <c r="G40" s="86"/>
    </row>
    <row r="41" spans="1:7" s="87" customFormat="1" ht="15.75" x14ac:dyDescent="0.25">
      <c r="A41" s="86"/>
      <c r="B41" s="86"/>
      <c r="C41" s="86"/>
      <c r="D41" s="86"/>
      <c r="E41" s="86"/>
      <c r="F41" s="86"/>
      <c r="G41" s="86"/>
    </row>
    <row r="42" spans="1:7" s="87" customFormat="1" ht="15.75" x14ac:dyDescent="0.25">
      <c r="A42" s="86"/>
      <c r="B42" s="86"/>
      <c r="C42" s="86"/>
      <c r="D42" s="86"/>
      <c r="E42" s="86"/>
      <c r="F42" s="64"/>
      <c r="G42" s="86"/>
    </row>
    <row r="43" spans="1:7" s="87" customFormat="1" ht="9" customHeight="1" x14ac:dyDescent="0.25">
      <c r="A43" s="86"/>
      <c r="B43" s="86"/>
      <c r="C43" s="86"/>
      <c r="D43" s="86"/>
      <c r="E43" s="86"/>
      <c r="F43" s="64"/>
      <c r="G43" s="86"/>
    </row>
    <row r="44" spans="1:7" s="87" customFormat="1" ht="19.5" customHeight="1" x14ac:dyDescent="0.25">
      <c r="A44" s="86"/>
      <c r="B44" s="86"/>
      <c r="C44" s="86"/>
      <c r="D44" s="86"/>
      <c r="E44" s="86"/>
      <c r="F44" s="64"/>
      <c r="G44" s="86"/>
    </row>
    <row r="45" spans="1:7" s="87" customFormat="1" ht="15.75" x14ac:dyDescent="0.25">
      <c r="A45" s="86" t="s">
        <v>164</v>
      </c>
      <c r="B45" s="86"/>
      <c r="C45" s="86"/>
      <c r="D45" s="86"/>
      <c r="E45" s="86"/>
      <c r="F45" s="64"/>
      <c r="G45" s="86"/>
    </row>
    <row r="46" spans="1:7" s="87" customFormat="1" ht="15.75" x14ac:dyDescent="0.25">
      <c r="A46" s="86"/>
      <c r="B46" s="86"/>
      <c r="C46" s="86"/>
      <c r="D46" s="86"/>
      <c r="E46" s="86"/>
      <c r="F46" s="64"/>
      <c r="G46" s="86"/>
    </row>
    <row r="47" spans="1:7" ht="15.75" x14ac:dyDescent="0.25">
      <c r="A47" s="75" t="s">
        <v>165</v>
      </c>
      <c r="B47" s="75"/>
      <c r="C47" s="88"/>
      <c r="D47" s="88"/>
      <c r="E47" s="88"/>
      <c r="F47" s="57"/>
      <c r="G47" s="41"/>
    </row>
    <row r="48" spans="1:7" ht="15.75" x14ac:dyDescent="0.25">
      <c r="A48" s="89"/>
      <c r="B48" s="86"/>
      <c r="C48" s="86"/>
      <c r="D48" s="86"/>
      <c r="E48" s="86"/>
      <c r="F48" s="41"/>
      <c r="G48" s="41"/>
    </row>
    <row r="49" spans="1:7" ht="15.75" x14ac:dyDescent="0.25">
      <c r="A49" s="75" t="s">
        <v>166</v>
      </c>
      <c r="B49" s="75"/>
      <c r="C49" s="88"/>
      <c r="D49" s="88"/>
      <c r="E49" s="88"/>
      <c r="F49" s="41"/>
      <c r="G49" s="41"/>
    </row>
    <row r="50" spans="1:7" ht="15" x14ac:dyDescent="0.2">
      <c r="A50" s="41"/>
      <c r="B50" s="41"/>
      <c r="C50" s="41"/>
      <c r="D50" s="41"/>
      <c r="E50" s="41"/>
      <c r="F50" s="41"/>
      <c r="G50" s="41"/>
    </row>
    <row r="51" spans="1:7" ht="15" x14ac:dyDescent="0.2">
      <c r="A51" s="41"/>
      <c r="B51" s="41"/>
      <c r="C51" s="41"/>
      <c r="D51" s="41"/>
      <c r="E51" s="41"/>
      <c r="F51" s="41"/>
      <c r="G51" s="41"/>
    </row>
    <row r="52" spans="1:7" ht="15" x14ac:dyDescent="0.2">
      <c r="A52" s="41"/>
      <c r="B52" s="41"/>
      <c r="C52" s="41"/>
      <c r="D52" s="41"/>
      <c r="E52" s="41"/>
      <c r="F52" s="41"/>
      <c r="G52" s="41"/>
    </row>
    <row r="53" spans="1:7" ht="15" x14ac:dyDescent="0.2">
      <c r="A53" s="41"/>
      <c r="B53" s="41"/>
      <c r="C53" s="41"/>
      <c r="D53" s="41"/>
      <c r="E53" s="41"/>
      <c r="F53" s="41"/>
      <c r="G53" s="41"/>
    </row>
    <row r="54" spans="1:7" ht="15" x14ac:dyDescent="0.2">
      <c r="A54" s="41"/>
      <c r="B54" s="41"/>
      <c r="C54" s="41"/>
      <c r="D54" s="41"/>
      <c r="E54" s="41"/>
      <c r="F54" s="41"/>
      <c r="G54" s="41"/>
    </row>
    <row r="55" spans="1:7" ht="15" x14ac:dyDescent="0.2">
      <c r="A55" s="41"/>
      <c r="B55" s="41"/>
      <c r="C55" s="41"/>
      <c r="D55" s="41"/>
      <c r="E55" s="41"/>
      <c r="F55" s="41"/>
      <c r="G55" s="41"/>
    </row>
    <row r="56" spans="1:7" ht="15" x14ac:dyDescent="0.2">
      <c r="A56" s="41"/>
      <c r="B56" s="41"/>
      <c r="C56" s="41"/>
      <c r="D56" s="41"/>
      <c r="E56" s="41"/>
      <c r="F56" s="41"/>
      <c r="G56" s="41"/>
    </row>
    <row r="57" spans="1:7" ht="15" x14ac:dyDescent="0.2">
      <c r="A57" s="41"/>
      <c r="B57" s="41"/>
      <c r="C57" s="41"/>
      <c r="D57" s="41"/>
      <c r="E57" s="41"/>
      <c r="F57" s="41"/>
      <c r="G57" s="41"/>
    </row>
    <row r="58" spans="1:7" ht="15" x14ac:dyDescent="0.2">
      <c r="A58" s="41"/>
      <c r="B58" s="41"/>
      <c r="C58" s="41"/>
      <c r="D58" s="41"/>
      <c r="E58" s="41"/>
      <c r="F58" s="41"/>
      <c r="G58" s="41"/>
    </row>
    <row r="59" spans="1:7" ht="15" x14ac:dyDescent="0.2">
      <c r="A59" s="41"/>
      <c r="B59" s="41"/>
      <c r="C59" s="41"/>
      <c r="D59" s="41"/>
      <c r="E59" s="41"/>
      <c r="F59" s="41"/>
      <c r="G59" s="41"/>
    </row>
    <row r="60" spans="1:7" ht="15" x14ac:dyDescent="0.2">
      <c r="A60" s="41"/>
      <c r="B60" s="41"/>
      <c r="C60" s="41"/>
      <c r="D60" s="41"/>
      <c r="E60" s="41"/>
      <c r="F60" s="41"/>
      <c r="G60" s="41"/>
    </row>
    <row r="61" spans="1:7" ht="15" x14ac:dyDescent="0.2">
      <c r="A61" s="41"/>
      <c r="B61" s="41"/>
      <c r="C61" s="41"/>
      <c r="D61" s="41"/>
      <c r="E61" s="41"/>
      <c r="F61" s="41"/>
      <c r="G61" s="41"/>
    </row>
    <row r="62" spans="1:7" ht="15" x14ac:dyDescent="0.2">
      <c r="A62" s="41"/>
      <c r="B62" s="41"/>
      <c r="C62" s="41"/>
      <c r="D62" s="41"/>
      <c r="E62" s="41"/>
      <c r="F62" s="41"/>
      <c r="G62" s="41"/>
    </row>
    <row r="63" spans="1:7" ht="15" x14ac:dyDescent="0.2">
      <c r="A63" s="41"/>
      <c r="B63" s="41"/>
      <c r="C63" s="41"/>
      <c r="D63" s="41"/>
      <c r="E63" s="41"/>
      <c r="F63" s="41"/>
      <c r="G63" s="41"/>
    </row>
  </sheetData>
  <mergeCells count="3">
    <mergeCell ref="A1:F1"/>
    <mergeCell ref="A2:F2"/>
    <mergeCell ref="A10:A11"/>
  </mergeCells>
  <printOptions horizontalCentered="1" verticalCentered="1"/>
  <pageMargins left="0.65" right="0.4" top="0" bottom="0" header="0" footer="0.5"/>
  <pageSetup scale="72" orientation="portrait" horizontalDpi="4294967292" verticalDpi="4294967292" r:id="rId1"/>
  <headerFooter alignWithMargins="0">
    <oddHeader xml:space="preserve">&amp;R </oddHeader>
    <oddFooter>&amp;LPublished By Corporate Finance
August 19, 2009&amp;RExhibit 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59"/>
  <sheetViews>
    <sheetView workbookViewId="0">
      <pane ySplit="1" topLeftCell="A95" activePane="bottomLeft" state="frozen"/>
      <selection pane="bottomLeft" activeCell="F9" sqref="F9"/>
    </sheetView>
  </sheetViews>
  <sheetFormatPr defaultRowHeight="12.75" x14ac:dyDescent="0.2"/>
  <cols>
    <col min="1" max="1" width="11" bestFit="1" customWidth="1"/>
    <col min="2" max="2" width="10" bestFit="1" customWidth="1"/>
    <col min="3" max="3" width="11.140625" customWidth="1"/>
    <col min="4" max="4" width="11.85546875" customWidth="1"/>
    <col min="5" max="5" width="8" bestFit="1" customWidth="1"/>
    <col min="6" max="6" width="15" bestFit="1" customWidth="1"/>
    <col min="7" max="7" width="9" customWidth="1"/>
    <col min="8" max="8" width="11" bestFit="1" customWidth="1"/>
    <col min="9" max="9" width="32" bestFit="1" customWidth="1"/>
    <col min="10" max="10" width="17" bestFit="1" customWidth="1"/>
    <col min="11" max="11" width="12" bestFit="1" customWidth="1"/>
    <col min="12" max="12" width="15.7109375" customWidth="1"/>
    <col min="13" max="13" width="43.5703125" style="17" customWidth="1"/>
    <col min="14" max="14" width="30.5703125" customWidth="1"/>
  </cols>
  <sheetData>
    <row r="1" spans="1:15" s="21" customFormat="1" ht="25.5" x14ac:dyDescent="0.2">
      <c r="A1" s="20" t="s">
        <v>99</v>
      </c>
      <c r="B1" s="20" t="s">
        <v>100</v>
      </c>
      <c r="C1" s="20" t="s">
        <v>101</v>
      </c>
      <c r="D1" s="20" t="s">
        <v>51</v>
      </c>
      <c r="E1" s="20" t="s">
        <v>52</v>
      </c>
      <c r="F1" s="20" t="s">
        <v>53</v>
      </c>
      <c r="G1" s="20" t="s">
        <v>106</v>
      </c>
      <c r="H1" s="20" t="s">
        <v>54</v>
      </c>
      <c r="I1" s="20" t="s">
        <v>98</v>
      </c>
      <c r="J1" s="20" t="s">
        <v>105</v>
      </c>
      <c r="K1" s="20" t="s">
        <v>102</v>
      </c>
      <c r="L1" s="20" t="s">
        <v>55</v>
      </c>
      <c r="M1" s="20" t="s">
        <v>56</v>
      </c>
      <c r="N1" s="20" t="s">
        <v>103</v>
      </c>
      <c r="O1" s="20" t="s">
        <v>104</v>
      </c>
    </row>
    <row r="2" spans="1:15" ht="13.5" thickBot="1" x14ac:dyDescent="0.25">
      <c r="A2" t="s">
        <v>0</v>
      </c>
      <c r="B2" t="s">
        <v>1</v>
      </c>
      <c r="C2" s="4">
        <v>151150</v>
      </c>
      <c r="D2" s="1">
        <v>43175</v>
      </c>
      <c r="E2" s="4">
        <v>3</v>
      </c>
      <c r="F2" s="1">
        <v>43175</v>
      </c>
      <c r="G2" s="2">
        <v>1</v>
      </c>
      <c r="H2" t="s">
        <v>2</v>
      </c>
      <c r="I2" s="5" t="s">
        <v>128</v>
      </c>
      <c r="J2" s="28">
        <v>1818.16</v>
      </c>
      <c r="K2" s="4">
        <v>1000161034</v>
      </c>
      <c r="L2" s="4">
        <v>4502134698</v>
      </c>
      <c r="M2" t="s">
        <v>125</v>
      </c>
      <c r="N2" t="s">
        <v>5</v>
      </c>
      <c r="O2">
        <v>52922</v>
      </c>
    </row>
    <row r="3" spans="1:15" s="37" customFormat="1" ht="13.5" thickBot="1" x14ac:dyDescent="0.25">
      <c r="A3" s="36"/>
      <c r="B3" s="36"/>
      <c r="C3" s="36"/>
      <c r="D3" s="36"/>
      <c r="E3" s="36"/>
      <c r="F3" s="36"/>
      <c r="G3" s="36"/>
      <c r="H3" s="36"/>
      <c r="I3" s="11" t="s">
        <v>134</v>
      </c>
      <c r="J3" s="23">
        <f>SUM(J2)</f>
        <v>1818.16</v>
      </c>
      <c r="K3" s="36"/>
      <c r="L3" s="36"/>
      <c r="M3" s="36"/>
      <c r="N3" s="36"/>
      <c r="O3" s="36"/>
    </row>
    <row r="4" spans="1:15" s="37" customForma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x14ac:dyDescent="0.2">
      <c r="A5" t="s">
        <v>0</v>
      </c>
      <c r="B5" t="s">
        <v>1</v>
      </c>
      <c r="C5" s="4">
        <v>151150</v>
      </c>
      <c r="D5" s="1">
        <v>43039</v>
      </c>
      <c r="E5" s="4">
        <v>11</v>
      </c>
      <c r="F5" s="1">
        <v>43039</v>
      </c>
      <c r="G5" s="2">
        <v>1</v>
      </c>
      <c r="H5" t="s">
        <v>2</v>
      </c>
      <c r="I5" s="5" t="s">
        <v>58</v>
      </c>
      <c r="J5" s="3">
        <v>50</v>
      </c>
      <c r="K5" s="4">
        <v>5000340957</v>
      </c>
      <c r="L5" s="4">
        <v>4502135322</v>
      </c>
      <c r="M5" s="17" t="s">
        <v>13</v>
      </c>
      <c r="N5" t="s">
        <v>5</v>
      </c>
      <c r="O5">
        <v>51789</v>
      </c>
    </row>
    <row r="6" spans="1:15" x14ac:dyDescent="0.2">
      <c r="A6" t="s">
        <v>0</v>
      </c>
      <c r="B6" t="s">
        <v>1</v>
      </c>
      <c r="C6" s="4">
        <v>151150</v>
      </c>
      <c r="D6" s="1">
        <v>43039</v>
      </c>
      <c r="E6" s="4">
        <v>11</v>
      </c>
      <c r="F6" s="1">
        <v>43039</v>
      </c>
      <c r="G6" s="2">
        <v>1</v>
      </c>
      <c r="H6" t="s">
        <v>2</v>
      </c>
      <c r="I6" s="5" t="s">
        <v>58</v>
      </c>
      <c r="J6" s="3">
        <v>1500</v>
      </c>
      <c r="K6" s="4">
        <v>5000340957</v>
      </c>
      <c r="L6" s="4">
        <v>4502135322</v>
      </c>
      <c r="M6" s="17" t="s">
        <v>17</v>
      </c>
      <c r="N6" t="s">
        <v>5</v>
      </c>
      <c r="O6">
        <v>51789</v>
      </c>
    </row>
    <row r="7" spans="1:15" x14ac:dyDescent="0.2">
      <c r="A7" t="s">
        <v>0</v>
      </c>
      <c r="B7" t="s">
        <v>1</v>
      </c>
      <c r="C7" s="4">
        <v>151150</v>
      </c>
      <c r="D7" s="1">
        <v>43039</v>
      </c>
      <c r="E7" s="4">
        <v>11</v>
      </c>
      <c r="F7" s="1">
        <v>43039</v>
      </c>
      <c r="G7" s="2">
        <v>4</v>
      </c>
      <c r="H7" t="s">
        <v>2</v>
      </c>
      <c r="I7" s="5" t="s">
        <v>58</v>
      </c>
      <c r="J7" s="3">
        <v>5700</v>
      </c>
      <c r="K7" s="4">
        <v>5000340957</v>
      </c>
      <c r="L7" s="4">
        <v>4502135322</v>
      </c>
      <c r="M7" s="17" t="s">
        <v>18</v>
      </c>
      <c r="N7" t="s">
        <v>5</v>
      </c>
      <c r="O7">
        <v>51789</v>
      </c>
    </row>
    <row r="8" spans="1:15" ht="13.5" thickBot="1" x14ac:dyDescent="0.25">
      <c r="A8" t="s">
        <v>0</v>
      </c>
      <c r="B8" t="s">
        <v>1</v>
      </c>
      <c r="C8" s="4">
        <v>151150</v>
      </c>
      <c r="D8" s="1">
        <v>43039</v>
      </c>
      <c r="E8" s="4">
        <v>11</v>
      </c>
      <c r="F8" s="1">
        <v>43039</v>
      </c>
      <c r="G8" s="2">
        <v>1</v>
      </c>
      <c r="H8" t="s">
        <v>2</v>
      </c>
      <c r="I8" s="5" t="s">
        <v>58</v>
      </c>
      <c r="J8" s="3">
        <v>265</v>
      </c>
      <c r="K8" s="4">
        <v>5000340957</v>
      </c>
      <c r="L8" s="4">
        <v>4502135322</v>
      </c>
      <c r="M8" s="17" t="s">
        <v>19</v>
      </c>
      <c r="N8" t="s">
        <v>5</v>
      </c>
      <c r="O8">
        <v>51789</v>
      </c>
    </row>
    <row r="9" spans="1:15" ht="13.5" collapsed="1" thickBot="1" x14ac:dyDescent="0.25">
      <c r="C9" s="4"/>
      <c r="D9" s="1"/>
      <c r="E9" s="4"/>
      <c r="F9" s="1"/>
      <c r="G9" s="2"/>
      <c r="I9" s="11" t="s">
        <v>83</v>
      </c>
      <c r="J9" s="23">
        <f>SUBTOTAL(9,J5:J8)</f>
        <v>7515</v>
      </c>
      <c r="K9" s="4"/>
      <c r="L9" s="4"/>
    </row>
    <row r="10" spans="1:15" x14ac:dyDescent="0.2">
      <c r="C10" s="4"/>
      <c r="D10" s="1"/>
      <c r="E10" s="4"/>
      <c r="F10" s="1"/>
      <c r="G10" s="2"/>
      <c r="I10" s="11"/>
      <c r="J10" s="24"/>
      <c r="K10" s="4"/>
      <c r="L10" s="4"/>
    </row>
    <row r="11" spans="1:15" x14ac:dyDescent="0.2">
      <c r="A11" t="s">
        <v>0</v>
      </c>
      <c r="B11" t="s">
        <v>1</v>
      </c>
      <c r="C11" s="4">
        <v>151150</v>
      </c>
      <c r="D11" s="1">
        <v>43073</v>
      </c>
      <c r="E11" s="4">
        <v>12</v>
      </c>
      <c r="F11" s="1">
        <v>43034</v>
      </c>
      <c r="G11" s="2">
        <v>0</v>
      </c>
      <c r="H11" t="s">
        <v>45</v>
      </c>
      <c r="I11" t="s">
        <v>46</v>
      </c>
      <c r="J11" s="3">
        <v>0.01</v>
      </c>
      <c r="K11" s="4">
        <v>1000151355</v>
      </c>
      <c r="L11" t="s">
        <v>3</v>
      </c>
      <c r="M11" s="22"/>
      <c r="N11" t="s">
        <v>5</v>
      </c>
      <c r="O11">
        <v>7625</v>
      </c>
    </row>
    <row r="12" spans="1:15" x14ac:dyDescent="0.2">
      <c r="A12" t="s">
        <v>0</v>
      </c>
      <c r="B12" t="s">
        <v>1</v>
      </c>
      <c r="C12" s="4">
        <v>151150</v>
      </c>
      <c r="D12" s="1">
        <v>43182</v>
      </c>
      <c r="E12" s="4">
        <v>3</v>
      </c>
      <c r="F12" s="1">
        <v>43034</v>
      </c>
      <c r="G12" s="2">
        <v>1</v>
      </c>
      <c r="H12" t="s">
        <v>2</v>
      </c>
      <c r="I12" t="s">
        <v>46</v>
      </c>
      <c r="J12" s="3">
        <v>9.56</v>
      </c>
      <c r="K12" s="4">
        <v>1000037306</v>
      </c>
      <c r="L12" s="4">
        <v>4502134765</v>
      </c>
      <c r="M12" t="s">
        <v>121</v>
      </c>
      <c r="N12" t="s">
        <v>5</v>
      </c>
    </row>
    <row r="13" spans="1:15" x14ac:dyDescent="0.2">
      <c r="A13" t="s">
        <v>0</v>
      </c>
      <c r="B13" t="s">
        <v>1</v>
      </c>
      <c r="C13" s="4">
        <v>151150</v>
      </c>
      <c r="D13" s="1">
        <v>43182</v>
      </c>
      <c r="E13" s="4">
        <v>3</v>
      </c>
      <c r="F13" s="1">
        <v>43034</v>
      </c>
      <c r="G13" s="2">
        <v>1</v>
      </c>
      <c r="H13" t="s">
        <v>2</v>
      </c>
      <c r="I13" t="s">
        <v>46</v>
      </c>
      <c r="J13" s="3">
        <v>26.05</v>
      </c>
      <c r="K13" s="4">
        <v>1000037306</v>
      </c>
      <c r="L13" s="4">
        <v>4502134765</v>
      </c>
      <c r="M13" t="s">
        <v>122</v>
      </c>
      <c r="N13" t="s">
        <v>5</v>
      </c>
    </row>
    <row r="14" spans="1:15" x14ac:dyDescent="0.2">
      <c r="A14" t="s">
        <v>0</v>
      </c>
      <c r="B14" t="s">
        <v>1</v>
      </c>
      <c r="C14" s="4">
        <v>151150</v>
      </c>
      <c r="D14" s="1">
        <v>43182</v>
      </c>
      <c r="E14" s="4">
        <v>3</v>
      </c>
      <c r="F14" s="1">
        <v>43034</v>
      </c>
      <c r="G14" s="31">
        <v>0</v>
      </c>
      <c r="H14" t="s">
        <v>45</v>
      </c>
      <c r="I14" t="s">
        <v>46</v>
      </c>
      <c r="J14" s="3">
        <v>0.01</v>
      </c>
      <c r="K14" s="4">
        <v>1000037306</v>
      </c>
      <c r="L14" t="s">
        <v>3</v>
      </c>
      <c r="M14" t="s">
        <v>3</v>
      </c>
      <c r="N14" t="s">
        <v>5</v>
      </c>
    </row>
    <row r="15" spans="1:15" ht="13.5" thickBot="1" x14ac:dyDescent="0.25">
      <c r="A15" t="s">
        <v>0</v>
      </c>
      <c r="B15" t="s">
        <v>1</v>
      </c>
      <c r="C15" s="4">
        <v>151150</v>
      </c>
      <c r="D15" s="1">
        <v>43182</v>
      </c>
      <c r="E15" s="4">
        <v>3</v>
      </c>
      <c r="F15" s="1">
        <v>43034</v>
      </c>
      <c r="G15" s="31">
        <v>0</v>
      </c>
      <c r="H15" t="s">
        <v>45</v>
      </c>
      <c r="I15" t="s">
        <v>46</v>
      </c>
      <c r="J15" s="3">
        <v>-0.01</v>
      </c>
      <c r="K15" s="4">
        <v>1000037272</v>
      </c>
      <c r="L15" t="s">
        <v>3</v>
      </c>
      <c r="M15" t="s">
        <v>3</v>
      </c>
      <c r="N15" t="s">
        <v>5</v>
      </c>
    </row>
    <row r="16" spans="1:15" ht="13.5" collapsed="1" thickBot="1" x14ac:dyDescent="0.25">
      <c r="C16" s="4"/>
      <c r="D16" s="1"/>
      <c r="E16" s="4"/>
      <c r="F16" s="1"/>
      <c r="G16" s="2"/>
      <c r="I16" s="12" t="s">
        <v>84</v>
      </c>
      <c r="J16" s="23">
        <f>SUM(J11:J15)</f>
        <v>35.620000000000005</v>
      </c>
      <c r="K16" s="4"/>
    </row>
    <row r="17" spans="1:15" x14ac:dyDescent="0.2">
      <c r="C17" s="4"/>
      <c r="D17" s="1"/>
      <c r="E17" s="4"/>
      <c r="F17" s="1"/>
      <c r="G17" s="2"/>
      <c r="I17" s="12"/>
      <c r="J17" s="24"/>
      <c r="K17" s="4"/>
    </row>
    <row r="18" spans="1:15" x14ac:dyDescent="0.2">
      <c r="A18" t="s">
        <v>0</v>
      </c>
      <c r="B18" t="s">
        <v>1</v>
      </c>
      <c r="C18" s="4">
        <v>151150</v>
      </c>
      <c r="D18" s="1">
        <v>43042</v>
      </c>
      <c r="E18" s="4">
        <v>11</v>
      </c>
      <c r="F18" s="1">
        <v>43042</v>
      </c>
      <c r="G18" s="2">
        <v>4</v>
      </c>
      <c r="H18" t="s">
        <v>2</v>
      </c>
      <c r="I18" t="s">
        <v>76</v>
      </c>
      <c r="J18" s="3">
        <v>32.24</v>
      </c>
      <c r="K18" s="4">
        <v>5000346448</v>
      </c>
      <c r="L18" s="4">
        <v>4502134709</v>
      </c>
      <c r="M18" s="17" t="s">
        <v>20</v>
      </c>
      <c r="N18" t="s">
        <v>5</v>
      </c>
      <c r="O18">
        <v>7964</v>
      </c>
    </row>
    <row r="19" spans="1:15" x14ac:dyDescent="0.2">
      <c r="A19" t="s">
        <v>0</v>
      </c>
      <c r="B19" t="s">
        <v>1</v>
      </c>
      <c r="C19" s="4">
        <v>151150</v>
      </c>
      <c r="D19" s="1">
        <v>43042</v>
      </c>
      <c r="E19" s="4">
        <v>11</v>
      </c>
      <c r="F19" s="1">
        <v>43042</v>
      </c>
      <c r="G19" s="2">
        <v>4</v>
      </c>
      <c r="H19" t="s">
        <v>2</v>
      </c>
      <c r="I19" t="s">
        <v>76</v>
      </c>
      <c r="J19" s="3">
        <v>45.2</v>
      </c>
      <c r="K19" s="4">
        <v>5000346448</v>
      </c>
      <c r="L19" s="4">
        <v>4502134709</v>
      </c>
      <c r="M19" s="17" t="s">
        <v>21</v>
      </c>
      <c r="N19" t="s">
        <v>5</v>
      </c>
      <c r="O19">
        <v>7964</v>
      </c>
    </row>
    <row r="20" spans="1:15" x14ac:dyDescent="0.2">
      <c r="A20" t="s">
        <v>0</v>
      </c>
      <c r="B20" t="s">
        <v>1</v>
      </c>
      <c r="C20" s="4">
        <v>151150</v>
      </c>
      <c r="D20" s="1">
        <v>43042</v>
      </c>
      <c r="E20" s="4">
        <v>11</v>
      </c>
      <c r="F20" s="1">
        <v>43042</v>
      </c>
      <c r="G20" s="2">
        <v>8</v>
      </c>
      <c r="H20" t="s">
        <v>2</v>
      </c>
      <c r="I20" t="s">
        <v>76</v>
      </c>
      <c r="J20" s="3">
        <v>3.84</v>
      </c>
      <c r="K20" s="4">
        <v>5000346448</v>
      </c>
      <c r="L20" s="4">
        <v>4502134709</v>
      </c>
      <c r="M20" s="17" t="s">
        <v>22</v>
      </c>
      <c r="N20" t="s">
        <v>5</v>
      </c>
      <c r="O20">
        <v>7964</v>
      </c>
    </row>
    <row r="21" spans="1:15" ht="13.5" thickBot="1" x14ac:dyDescent="0.25">
      <c r="A21" t="s">
        <v>0</v>
      </c>
      <c r="B21" t="s">
        <v>1</v>
      </c>
      <c r="C21" s="4">
        <v>151150</v>
      </c>
      <c r="D21" s="1">
        <v>43070</v>
      </c>
      <c r="E21" s="4">
        <v>12</v>
      </c>
      <c r="F21" s="1">
        <v>43035</v>
      </c>
      <c r="G21" s="2">
        <v>0</v>
      </c>
      <c r="H21" t="s">
        <v>2</v>
      </c>
      <c r="I21" t="s">
        <v>76</v>
      </c>
      <c r="J21" s="3">
        <v>-0.04</v>
      </c>
      <c r="K21" s="4">
        <v>1000150596</v>
      </c>
      <c r="L21" s="4">
        <v>4502134709</v>
      </c>
      <c r="M21" s="17" t="s">
        <v>20</v>
      </c>
      <c r="N21" t="s">
        <v>5</v>
      </c>
      <c r="O21">
        <v>7964</v>
      </c>
    </row>
    <row r="22" spans="1:15" ht="13.5" collapsed="1" thickBot="1" x14ac:dyDescent="0.25">
      <c r="C22" s="4"/>
      <c r="D22" s="1"/>
      <c r="E22" s="4"/>
      <c r="F22" s="1"/>
      <c r="G22" s="2"/>
      <c r="I22" s="12" t="s">
        <v>85</v>
      </c>
      <c r="J22" s="23">
        <f>SUBTOTAL(9,J18:J21)</f>
        <v>81.239999999999995</v>
      </c>
      <c r="K22" s="4"/>
      <c r="L22" s="4"/>
    </row>
    <row r="23" spans="1:15" x14ac:dyDescent="0.2">
      <c r="C23" s="4"/>
      <c r="D23" s="1"/>
      <c r="E23" s="4"/>
      <c r="F23" s="1"/>
      <c r="G23" s="2"/>
      <c r="I23" s="12"/>
      <c r="J23" s="24"/>
      <c r="K23" s="4"/>
      <c r="L23" s="4"/>
    </row>
    <row r="24" spans="1:15" x14ac:dyDescent="0.2">
      <c r="A24" t="s">
        <v>0</v>
      </c>
      <c r="B24" t="s">
        <v>1</v>
      </c>
      <c r="C24" s="4">
        <v>151150</v>
      </c>
      <c r="D24" s="1">
        <v>43040</v>
      </c>
      <c r="E24" s="4">
        <v>11</v>
      </c>
      <c r="F24" s="1">
        <v>43040</v>
      </c>
      <c r="G24" s="2">
        <v>1</v>
      </c>
      <c r="H24" t="s">
        <v>2</v>
      </c>
      <c r="I24" t="s">
        <v>77</v>
      </c>
      <c r="J24" s="3">
        <v>478.9</v>
      </c>
      <c r="K24" s="4">
        <v>5000343142</v>
      </c>
      <c r="L24" s="4">
        <v>4502135298</v>
      </c>
      <c r="M24" s="17" t="s">
        <v>23</v>
      </c>
      <c r="N24" t="s">
        <v>5</v>
      </c>
      <c r="O24">
        <v>52923</v>
      </c>
    </row>
    <row r="25" spans="1:15" x14ac:dyDescent="0.2">
      <c r="A25" t="s">
        <v>0</v>
      </c>
      <c r="B25" t="s">
        <v>1</v>
      </c>
      <c r="C25" s="4">
        <v>151150</v>
      </c>
      <c r="D25" s="1">
        <v>43040</v>
      </c>
      <c r="E25" s="4">
        <v>11</v>
      </c>
      <c r="F25" s="1">
        <v>43040</v>
      </c>
      <c r="G25" s="2">
        <v>1</v>
      </c>
      <c r="H25" t="s">
        <v>2</v>
      </c>
      <c r="I25" t="s">
        <v>77</v>
      </c>
      <c r="J25" s="3">
        <v>40</v>
      </c>
      <c r="K25" s="4">
        <v>5000343142</v>
      </c>
      <c r="L25" s="4">
        <v>4502135298</v>
      </c>
      <c r="M25" s="17" t="s">
        <v>24</v>
      </c>
      <c r="N25" t="s">
        <v>5</v>
      </c>
      <c r="O25">
        <v>52923</v>
      </c>
    </row>
    <row r="26" spans="1:15" ht="13.5" thickBot="1" x14ac:dyDescent="0.25">
      <c r="A26" t="s">
        <v>0</v>
      </c>
      <c r="B26" t="s">
        <v>1</v>
      </c>
      <c r="C26" s="4">
        <v>151150</v>
      </c>
      <c r="D26" s="1">
        <v>43040</v>
      </c>
      <c r="E26" s="4">
        <v>11</v>
      </c>
      <c r="F26" s="1">
        <v>43040</v>
      </c>
      <c r="G26" s="2">
        <v>1</v>
      </c>
      <c r="H26" t="s">
        <v>2</v>
      </c>
      <c r="I26" t="s">
        <v>77</v>
      </c>
      <c r="J26" s="3">
        <v>36.049999999999997</v>
      </c>
      <c r="K26" s="4">
        <v>5000343142</v>
      </c>
      <c r="L26" s="4">
        <v>4502135298</v>
      </c>
      <c r="M26" s="17" t="s">
        <v>25</v>
      </c>
      <c r="N26" t="s">
        <v>5</v>
      </c>
      <c r="O26">
        <v>52923</v>
      </c>
    </row>
    <row r="27" spans="1:15" ht="13.5" collapsed="1" thickBot="1" x14ac:dyDescent="0.25">
      <c r="C27" s="4"/>
      <c r="D27" s="1"/>
      <c r="E27" s="4"/>
      <c r="F27" s="1"/>
      <c r="G27" s="2"/>
      <c r="I27" s="12" t="s">
        <v>86</v>
      </c>
      <c r="J27" s="23">
        <f>SUBTOTAL(9,J24:J26)</f>
        <v>554.94999999999993</v>
      </c>
      <c r="K27" s="4"/>
      <c r="L27" s="4"/>
    </row>
    <row r="28" spans="1:15" x14ac:dyDescent="0.2">
      <c r="C28" s="4"/>
      <c r="D28" s="1"/>
      <c r="E28" s="4"/>
      <c r="F28" s="1"/>
      <c r="G28" s="2"/>
      <c r="I28" s="12"/>
      <c r="J28" s="24"/>
      <c r="K28" s="4"/>
      <c r="L28" s="4"/>
    </row>
    <row r="29" spans="1:15" ht="13.5" thickBot="1" x14ac:dyDescent="0.25">
      <c r="A29" t="s">
        <v>0</v>
      </c>
      <c r="B29" t="s">
        <v>1</v>
      </c>
      <c r="C29" s="4">
        <v>151150</v>
      </c>
      <c r="D29" s="1">
        <v>43060</v>
      </c>
      <c r="E29" s="4">
        <v>11</v>
      </c>
      <c r="F29" s="1">
        <v>43060</v>
      </c>
      <c r="G29" s="2">
        <v>12</v>
      </c>
      <c r="H29" t="s">
        <v>2</v>
      </c>
      <c r="I29" t="s">
        <v>80</v>
      </c>
      <c r="J29" s="3">
        <v>53.4</v>
      </c>
      <c r="K29" s="4">
        <v>5000368296</v>
      </c>
      <c r="L29" s="4">
        <v>4502143727</v>
      </c>
      <c r="M29" s="22" t="s">
        <v>120</v>
      </c>
      <c r="N29" t="s">
        <v>5</v>
      </c>
      <c r="O29">
        <v>8294</v>
      </c>
    </row>
    <row r="30" spans="1:15" ht="13.5" collapsed="1" thickBot="1" x14ac:dyDescent="0.25">
      <c r="C30" s="4"/>
      <c r="D30" s="1"/>
      <c r="E30" s="4"/>
      <c r="F30" s="1"/>
      <c r="G30" s="2"/>
      <c r="I30" s="12" t="s">
        <v>87</v>
      </c>
      <c r="J30" s="23">
        <f>SUBTOTAL(9,J29:J29)</f>
        <v>53.4</v>
      </c>
      <c r="K30" s="4"/>
      <c r="L30" s="4"/>
    </row>
    <row r="31" spans="1:15" x14ac:dyDescent="0.2">
      <c r="C31" s="4"/>
      <c r="D31" s="1"/>
      <c r="E31" s="4"/>
      <c r="F31" s="1"/>
      <c r="G31" s="2"/>
      <c r="I31" s="12"/>
      <c r="J31" s="24"/>
      <c r="K31" s="4"/>
      <c r="L31" s="4"/>
    </row>
    <row r="32" spans="1:15" ht="13.5" thickBot="1" x14ac:dyDescent="0.25">
      <c r="A32" t="s">
        <v>0</v>
      </c>
      <c r="B32" t="s">
        <v>1</v>
      </c>
      <c r="C32" s="4">
        <v>151150</v>
      </c>
      <c r="D32" s="1">
        <v>43083</v>
      </c>
      <c r="E32" s="4">
        <v>12</v>
      </c>
      <c r="F32" s="1">
        <v>43083</v>
      </c>
      <c r="G32" s="2">
        <v>2</v>
      </c>
      <c r="H32" t="s">
        <v>2</v>
      </c>
      <c r="I32" t="s">
        <v>82</v>
      </c>
      <c r="J32" s="3">
        <v>792</v>
      </c>
      <c r="K32" s="4">
        <v>5000395256</v>
      </c>
      <c r="L32" s="4">
        <v>4502138022</v>
      </c>
      <c r="M32" s="17" t="s">
        <v>69</v>
      </c>
      <c r="N32" t="s">
        <v>5</v>
      </c>
      <c r="O32">
        <v>54814</v>
      </c>
    </row>
    <row r="33" spans="1:15" ht="13.5" collapsed="1" thickBot="1" x14ac:dyDescent="0.25">
      <c r="C33" s="4"/>
      <c r="D33" s="1"/>
      <c r="E33" s="4"/>
      <c r="F33" s="1"/>
      <c r="G33" s="2"/>
      <c r="I33" s="12" t="s">
        <v>88</v>
      </c>
      <c r="J33" s="23">
        <f>SUBTOTAL(9,J32:J32)</f>
        <v>792</v>
      </c>
      <c r="K33" s="4"/>
      <c r="L33" s="4"/>
    </row>
    <row r="34" spans="1:15" x14ac:dyDescent="0.2">
      <c r="C34" s="4"/>
      <c r="D34" s="1"/>
      <c r="E34" s="4"/>
      <c r="F34" s="1"/>
      <c r="G34" s="2"/>
      <c r="I34" s="12"/>
      <c r="J34" s="24"/>
      <c r="K34" s="4"/>
      <c r="L34" s="4"/>
    </row>
    <row r="35" spans="1:15" x14ac:dyDescent="0.2">
      <c r="A35" t="s">
        <v>0</v>
      </c>
      <c r="B35" t="s">
        <v>1</v>
      </c>
      <c r="C35" s="4">
        <v>151150</v>
      </c>
      <c r="D35" s="1">
        <v>43054</v>
      </c>
      <c r="E35" s="4">
        <v>11</v>
      </c>
      <c r="F35" s="1">
        <v>43054</v>
      </c>
      <c r="G35" s="2">
        <v>4</v>
      </c>
      <c r="H35" t="s">
        <v>2</v>
      </c>
      <c r="I35" s="5" t="s">
        <v>60</v>
      </c>
      <c r="J35" s="3">
        <v>11.16</v>
      </c>
      <c r="K35" s="4">
        <v>5000360535</v>
      </c>
      <c r="L35" s="4">
        <v>4502133483</v>
      </c>
      <c r="M35" s="17" t="s">
        <v>26</v>
      </c>
      <c r="N35" t="s">
        <v>5</v>
      </c>
      <c r="O35">
        <v>9251</v>
      </c>
    </row>
    <row r="36" spans="1:15" x14ac:dyDescent="0.2">
      <c r="A36" t="s">
        <v>0</v>
      </c>
      <c r="B36" t="s">
        <v>1</v>
      </c>
      <c r="C36" s="4">
        <v>151150</v>
      </c>
      <c r="D36" s="1">
        <v>43054</v>
      </c>
      <c r="E36" s="4">
        <v>11</v>
      </c>
      <c r="F36" s="1">
        <v>43054</v>
      </c>
      <c r="G36" s="2">
        <v>1</v>
      </c>
      <c r="H36" t="s">
        <v>2</v>
      </c>
      <c r="I36" s="5" t="s">
        <v>60</v>
      </c>
      <c r="J36" s="3">
        <v>28.96</v>
      </c>
      <c r="K36" s="4">
        <v>5000360535</v>
      </c>
      <c r="L36" s="4">
        <v>4502133483</v>
      </c>
      <c r="M36" s="17" t="s">
        <v>27</v>
      </c>
      <c r="N36" t="s">
        <v>5</v>
      </c>
      <c r="O36">
        <v>9251</v>
      </c>
    </row>
    <row r="37" spans="1:15" x14ac:dyDescent="0.2">
      <c r="A37" t="s">
        <v>0</v>
      </c>
      <c r="B37" t="s">
        <v>1</v>
      </c>
      <c r="C37" s="4">
        <v>151150</v>
      </c>
      <c r="D37" s="1">
        <v>43054</v>
      </c>
      <c r="E37" s="4">
        <v>11</v>
      </c>
      <c r="F37" s="1">
        <v>43054</v>
      </c>
      <c r="G37" s="2">
        <v>5</v>
      </c>
      <c r="H37" t="s">
        <v>2</v>
      </c>
      <c r="I37" s="5" t="s">
        <v>60</v>
      </c>
      <c r="J37" s="3">
        <v>296.14999999999998</v>
      </c>
      <c r="K37" s="4">
        <v>5000360535</v>
      </c>
      <c r="L37" s="4">
        <v>4502133483</v>
      </c>
      <c r="M37" s="17" t="s">
        <v>28</v>
      </c>
      <c r="N37" t="s">
        <v>5</v>
      </c>
      <c r="O37">
        <v>9251</v>
      </c>
    </row>
    <row r="38" spans="1:15" x14ac:dyDescent="0.2">
      <c r="A38" t="s">
        <v>0</v>
      </c>
      <c r="B38" t="s">
        <v>1</v>
      </c>
      <c r="C38" s="4">
        <v>151150</v>
      </c>
      <c r="D38" s="1">
        <v>43054</v>
      </c>
      <c r="E38" s="4">
        <v>11</v>
      </c>
      <c r="F38" s="1">
        <v>43054</v>
      </c>
      <c r="G38" s="2">
        <v>4</v>
      </c>
      <c r="H38" t="s">
        <v>2</v>
      </c>
      <c r="I38" s="5" t="s">
        <v>60</v>
      </c>
      <c r="J38" s="3">
        <v>13.64</v>
      </c>
      <c r="K38" s="4">
        <v>5000360535</v>
      </c>
      <c r="L38" s="4">
        <v>4502133483</v>
      </c>
      <c r="M38" s="17" t="s">
        <v>32</v>
      </c>
      <c r="N38" t="s">
        <v>5</v>
      </c>
      <c r="O38">
        <v>9251</v>
      </c>
    </row>
    <row r="39" spans="1:15" x14ac:dyDescent="0.2">
      <c r="A39" t="s">
        <v>0</v>
      </c>
      <c r="B39" t="s">
        <v>1</v>
      </c>
      <c r="C39" s="4">
        <v>151150</v>
      </c>
      <c r="D39" s="1">
        <v>43054</v>
      </c>
      <c r="E39" s="4">
        <v>11</v>
      </c>
      <c r="F39" s="1">
        <v>43054</v>
      </c>
      <c r="G39" s="2">
        <v>1</v>
      </c>
      <c r="H39" t="s">
        <v>2</v>
      </c>
      <c r="I39" s="5" t="s">
        <v>60</v>
      </c>
      <c r="J39" s="3">
        <v>31.03</v>
      </c>
      <c r="K39" s="4">
        <v>5000360535</v>
      </c>
      <c r="L39" s="4">
        <v>4502133483</v>
      </c>
      <c r="M39" s="17" t="s">
        <v>33</v>
      </c>
      <c r="N39" t="s">
        <v>5</v>
      </c>
      <c r="O39">
        <v>9251</v>
      </c>
    </row>
    <row r="40" spans="1:15" x14ac:dyDescent="0.2">
      <c r="A40" t="s">
        <v>0</v>
      </c>
      <c r="B40" t="s">
        <v>1</v>
      </c>
      <c r="C40" s="4">
        <v>151150</v>
      </c>
      <c r="D40" s="1">
        <v>43054</v>
      </c>
      <c r="E40" s="4">
        <v>11</v>
      </c>
      <c r="F40" s="1">
        <v>43054</v>
      </c>
      <c r="G40" s="2">
        <v>1</v>
      </c>
      <c r="H40" t="s">
        <v>2</v>
      </c>
      <c r="I40" s="5" t="s">
        <v>60</v>
      </c>
      <c r="J40" s="3">
        <v>64.53</v>
      </c>
      <c r="K40" s="4">
        <v>5000360535</v>
      </c>
      <c r="L40" s="4">
        <v>4502133483</v>
      </c>
      <c r="M40" s="17" t="s">
        <v>34</v>
      </c>
      <c r="N40" t="s">
        <v>5</v>
      </c>
      <c r="O40">
        <v>9251</v>
      </c>
    </row>
    <row r="41" spans="1:15" x14ac:dyDescent="0.2">
      <c r="A41" t="s">
        <v>0</v>
      </c>
      <c r="B41" t="s">
        <v>1</v>
      </c>
      <c r="C41" s="4">
        <v>151150</v>
      </c>
      <c r="D41" s="1">
        <v>43054</v>
      </c>
      <c r="E41" s="4">
        <v>11</v>
      </c>
      <c r="F41" s="1">
        <v>43054</v>
      </c>
      <c r="G41" s="2">
        <v>4</v>
      </c>
      <c r="H41" t="s">
        <v>2</v>
      </c>
      <c r="I41" s="5" t="s">
        <v>60</v>
      </c>
      <c r="J41" s="3">
        <v>293.48</v>
      </c>
      <c r="K41" s="4">
        <v>5000360535</v>
      </c>
      <c r="L41" s="4">
        <v>4502133483</v>
      </c>
      <c r="M41" s="17" t="s">
        <v>35</v>
      </c>
      <c r="N41" t="s">
        <v>5</v>
      </c>
      <c r="O41">
        <v>9251</v>
      </c>
    </row>
    <row r="42" spans="1:15" x14ac:dyDescent="0.2">
      <c r="A42" t="s">
        <v>0</v>
      </c>
      <c r="B42" t="s">
        <v>1</v>
      </c>
      <c r="C42" s="4">
        <v>151150</v>
      </c>
      <c r="D42" s="1">
        <v>43054</v>
      </c>
      <c r="E42" s="4">
        <v>11</v>
      </c>
      <c r="F42" s="1">
        <v>43054</v>
      </c>
      <c r="G42" s="2">
        <v>1</v>
      </c>
      <c r="H42" t="s">
        <v>2</v>
      </c>
      <c r="I42" s="5" t="s">
        <v>60</v>
      </c>
      <c r="J42" s="3">
        <v>46.85</v>
      </c>
      <c r="K42" s="4">
        <v>5000360535</v>
      </c>
      <c r="L42" s="4">
        <v>4502133483</v>
      </c>
      <c r="M42" s="17" t="s">
        <v>38</v>
      </c>
      <c r="N42" t="s">
        <v>5</v>
      </c>
      <c r="O42">
        <v>9251</v>
      </c>
    </row>
    <row r="43" spans="1:15" x14ac:dyDescent="0.2">
      <c r="A43" t="s">
        <v>0</v>
      </c>
      <c r="B43" t="s">
        <v>1</v>
      </c>
      <c r="C43" s="4">
        <v>151150</v>
      </c>
      <c r="D43" s="1">
        <v>43054</v>
      </c>
      <c r="E43" s="4">
        <v>11</v>
      </c>
      <c r="F43" s="1">
        <v>43054</v>
      </c>
      <c r="G43" s="2">
        <v>1</v>
      </c>
      <c r="H43" t="s">
        <v>2</v>
      </c>
      <c r="I43" s="5" t="s">
        <v>60</v>
      </c>
      <c r="J43" s="3">
        <v>17.600000000000001</v>
      </c>
      <c r="K43" s="4">
        <v>5000360535</v>
      </c>
      <c r="L43" s="4">
        <v>4502133483</v>
      </c>
      <c r="M43" s="17" t="s">
        <v>39</v>
      </c>
      <c r="N43" t="s">
        <v>5</v>
      </c>
      <c r="O43">
        <v>9251</v>
      </c>
    </row>
    <row r="44" spans="1:15" ht="13.5" thickBot="1" x14ac:dyDescent="0.25">
      <c r="A44" t="s">
        <v>0</v>
      </c>
      <c r="B44" t="s">
        <v>1</v>
      </c>
      <c r="C44" s="4">
        <v>151150</v>
      </c>
      <c r="D44" s="1">
        <v>43061</v>
      </c>
      <c r="E44" s="4">
        <v>11</v>
      </c>
      <c r="F44" s="1">
        <v>43061</v>
      </c>
      <c r="G44" s="2">
        <v>2</v>
      </c>
      <c r="H44" t="s">
        <v>2</v>
      </c>
      <c r="I44" s="5" t="s">
        <v>60</v>
      </c>
      <c r="J44" s="3">
        <v>28.06</v>
      </c>
      <c r="K44" s="4">
        <v>5000369877</v>
      </c>
      <c r="L44" s="4">
        <v>4502133483</v>
      </c>
      <c r="M44" s="17" t="s">
        <v>47</v>
      </c>
      <c r="N44" t="s">
        <v>5</v>
      </c>
      <c r="O44">
        <v>9251</v>
      </c>
    </row>
    <row r="45" spans="1:15" ht="13.5" collapsed="1" thickBot="1" x14ac:dyDescent="0.25">
      <c r="C45" s="4"/>
      <c r="D45" s="1"/>
      <c r="E45" s="4"/>
      <c r="F45" s="1"/>
      <c r="G45" s="2"/>
      <c r="I45" s="13" t="s">
        <v>89</v>
      </c>
      <c r="J45" s="23">
        <f>SUBTOTAL(9,J35:J44)</f>
        <v>831.45999999999992</v>
      </c>
      <c r="K45" s="4"/>
      <c r="L45" s="4"/>
    </row>
    <row r="46" spans="1:15" x14ac:dyDescent="0.2">
      <c r="C46" s="4"/>
      <c r="D46" s="1"/>
      <c r="E46" s="4"/>
      <c r="F46" s="1"/>
      <c r="G46" s="2"/>
      <c r="I46" s="13"/>
      <c r="J46" s="24"/>
      <c r="K46" s="4"/>
      <c r="L46" s="4"/>
    </row>
    <row r="47" spans="1:15" ht="13.5" thickBot="1" x14ac:dyDescent="0.25">
      <c r="A47" t="s">
        <v>0</v>
      </c>
      <c r="B47" t="s">
        <v>1</v>
      </c>
      <c r="C47" s="4">
        <v>151150</v>
      </c>
      <c r="D47" s="1">
        <v>43097</v>
      </c>
      <c r="E47" s="4">
        <v>12</v>
      </c>
      <c r="F47" s="1">
        <v>43097</v>
      </c>
      <c r="G47" s="2">
        <v>1</v>
      </c>
      <c r="H47" t="s">
        <v>2</v>
      </c>
      <c r="I47" t="s">
        <v>81</v>
      </c>
      <c r="J47" s="3">
        <v>2757.41</v>
      </c>
      <c r="K47" s="4">
        <v>5000408379</v>
      </c>
      <c r="L47" s="4">
        <v>4502134739</v>
      </c>
      <c r="M47" s="17" t="s">
        <v>67</v>
      </c>
      <c r="N47" t="s">
        <v>5</v>
      </c>
      <c r="O47">
        <v>52929</v>
      </c>
    </row>
    <row r="48" spans="1:15" ht="13.5" collapsed="1" thickBot="1" x14ac:dyDescent="0.25">
      <c r="C48" s="4"/>
      <c r="D48" s="1"/>
      <c r="E48" s="4"/>
      <c r="F48" s="1"/>
      <c r="G48" s="2"/>
      <c r="I48" s="12" t="s">
        <v>90</v>
      </c>
      <c r="J48" s="23">
        <f>SUBTOTAL(9,J47:J47)</f>
        <v>2757.41</v>
      </c>
      <c r="K48" s="4"/>
      <c r="L48" s="4"/>
    </row>
    <row r="49" spans="1:15" x14ac:dyDescent="0.2">
      <c r="C49" s="4"/>
      <c r="D49" s="1"/>
      <c r="E49" s="4"/>
      <c r="F49" s="1"/>
      <c r="G49" s="2"/>
      <c r="I49" s="12"/>
      <c r="J49" s="24"/>
      <c r="K49" s="4"/>
      <c r="L49" s="4"/>
    </row>
    <row r="50" spans="1:15" x14ac:dyDescent="0.2">
      <c r="A50" t="s">
        <v>0</v>
      </c>
      <c r="B50" t="s">
        <v>1</v>
      </c>
      <c r="C50" s="4">
        <v>151150</v>
      </c>
      <c r="D50" s="1">
        <v>43077</v>
      </c>
      <c r="E50" s="4">
        <v>12</v>
      </c>
      <c r="F50" s="1">
        <v>43074</v>
      </c>
      <c r="G50" s="2">
        <v>1</v>
      </c>
      <c r="H50" t="s">
        <v>2</v>
      </c>
      <c r="I50" t="s">
        <v>42</v>
      </c>
      <c r="J50" s="3">
        <v>1729</v>
      </c>
      <c r="K50" s="4">
        <v>1000153685</v>
      </c>
      <c r="L50" s="4">
        <v>4502134692</v>
      </c>
      <c r="M50" s="17" t="s">
        <v>41</v>
      </c>
      <c r="N50" t="s">
        <v>5</v>
      </c>
      <c r="O50">
        <v>52899</v>
      </c>
    </row>
    <row r="51" spans="1:15" x14ac:dyDescent="0.2">
      <c r="A51" t="s">
        <v>0</v>
      </c>
      <c r="B51" t="s">
        <v>1</v>
      </c>
      <c r="C51" s="4">
        <v>151150</v>
      </c>
      <c r="D51" s="1">
        <v>43077</v>
      </c>
      <c r="E51" s="4">
        <v>12</v>
      </c>
      <c r="F51" s="1">
        <v>43074</v>
      </c>
      <c r="G51" s="2">
        <v>1</v>
      </c>
      <c r="H51" t="s">
        <v>2</v>
      </c>
      <c r="I51" t="s">
        <v>42</v>
      </c>
      <c r="J51" s="3">
        <v>4422</v>
      </c>
      <c r="K51" s="4">
        <v>1000153685</v>
      </c>
      <c r="L51" s="4">
        <v>4502134692</v>
      </c>
      <c r="M51" s="17" t="s">
        <v>43</v>
      </c>
      <c r="N51" t="s">
        <v>5</v>
      </c>
      <c r="O51">
        <v>52899</v>
      </c>
    </row>
    <row r="52" spans="1:15" ht="13.5" thickBot="1" x14ac:dyDescent="0.25">
      <c r="A52" t="s">
        <v>0</v>
      </c>
      <c r="B52" t="s">
        <v>1</v>
      </c>
      <c r="C52" s="4">
        <v>151150</v>
      </c>
      <c r="D52" s="1">
        <v>43077</v>
      </c>
      <c r="E52" s="4">
        <v>12</v>
      </c>
      <c r="F52" s="1">
        <v>43074</v>
      </c>
      <c r="G52" s="2">
        <v>1</v>
      </c>
      <c r="H52" t="s">
        <v>2</v>
      </c>
      <c r="I52" t="s">
        <v>42</v>
      </c>
      <c r="J52" s="3">
        <v>1925</v>
      </c>
      <c r="K52" s="4">
        <v>1000153685</v>
      </c>
      <c r="L52" s="4">
        <v>4502134692</v>
      </c>
      <c r="M52" s="17" t="s">
        <v>44</v>
      </c>
      <c r="N52" t="s">
        <v>5</v>
      </c>
      <c r="O52">
        <v>52899</v>
      </c>
    </row>
    <row r="53" spans="1:15" ht="13.5" collapsed="1" thickBot="1" x14ac:dyDescent="0.25">
      <c r="C53" s="4"/>
      <c r="D53" s="1"/>
      <c r="E53" s="4"/>
      <c r="F53" s="1"/>
      <c r="G53" s="2"/>
      <c r="I53" s="12" t="s">
        <v>91</v>
      </c>
      <c r="J53" s="23">
        <f>SUBTOTAL(9,J50:J52)</f>
        <v>8076</v>
      </c>
      <c r="K53" s="4"/>
      <c r="L53" s="4"/>
    </row>
    <row r="54" spans="1:15" x14ac:dyDescent="0.2">
      <c r="C54" s="4"/>
      <c r="D54" s="1"/>
      <c r="E54" s="4"/>
      <c r="F54" s="1"/>
      <c r="G54" s="2"/>
      <c r="I54" s="12"/>
      <c r="J54" s="24"/>
      <c r="K54" s="4"/>
      <c r="L54" s="4"/>
    </row>
    <row r="55" spans="1:15" x14ac:dyDescent="0.2">
      <c r="A55" t="s">
        <v>0</v>
      </c>
      <c r="B55" t="s">
        <v>1</v>
      </c>
      <c r="C55" s="4">
        <v>151150</v>
      </c>
      <c r="D55" s="1">
        <v>43063</v>
      </c>
      <c r="E55" s="4">
        <v>11</v>
      </c>
      <c r="F55" s="1">
        <v>43063</v>
      </c>
      <c r="G55" s="6">
        <v>2</v>
      </c>
      <c r="H55" s="16">
        <v>31340</v>
      </c>
      <c r="I55" s="8" t="s">
        <v>36</v>
      </c>
      <c r="J55" s="3">
        <v>308.12</v>
      </c>
      <c r="K55" s="9">
        <v>100248158</v>
      </c>
      <c r="L55" s="6" t="s">
        <v>61</v>
      </c>
      <c r="M55" s="18" t="s">
        <v>62</v>
      </c>
      <c r="N55" t="s">
        <v>5</v>
      </c>
    </row>
    <row r="56" spans="1:15" ht="13.5" thickBot="1" x14ac:dyDescent="0.25">
      <c r="A56" t="s">
        <v>0</v>
      </c>
      <c r="B56" t="s">
        <v>1</v>
      </c>
      <c r="C56" s="4"/>
      <c r="D56" s="1"/>
      <c r="E56" s="4"/>
      <c r="F56" s="1"/>
      <c r="G56" s="6">
        <v>1</v>
      </c>
      <c r="H56" s="16">
        <v>31341</v>
      </c>
      <c r="I56" s="8" t="s">
        <v>36</v>
      </c>
      <c r="J56" s="3">
        <v>317.73</v>
      </c>
      <c r="K56" s="9">
        <v>100248158</v>
      </c>
      <c r="L56" s="6" t="s">
        <v>61</v>
      </c>
      <c r="M56" s="18" t="s">
        <v>63</v>
      </c>
    </row>
    <row r="57" spans="1:15" ht="13.5" collapsed="1" thickBot="1" x14ac:dyDescent="0.25">
      <c r="C57" s="4"/>
      <c r="D57" s="1"/>
      <c r="E57" s="4"/>
      <c r="F57" s="1"/>
      <c r="G57" s="6"/>
      <c r="H57" s="6"/>
      <c r="I57" s="14" t="s">
        <v>92</v>
      </c>
      <c r="J57" s="23">
        <f>SUBTOTAL(9,J55:J56)</f>
        <v>625.85</v>
      </c>
      <c r="K57" s="9"/>
      <c r="L57" s="6"/>
      <c r="M57" s="18"/>
    </row>
    <row r="58" spans="1:15" x14ac:dyDescent="0.2">
      <c r="C58" s="4"/>
      <c r="D58" s="1"/>
      <c r="E58" s="4"/>
      <c r="F58" s="1"/>
      <c r="G58" s="6"/>
      <c r="H58" s="6"/>
      <c r="I58" s="14"/>
      <c r="J58" s="24"/>
      <c r="K58" s="9"/>
      <c r="L58" s="6"/>
      <c r="M58" s="18"/>
    </row>
    <row r="59" spans="1:15" x14ac:dyDescent="0.2">
      <c r="A59" t="s">
        <v>0</v>
      </c>
      <c r="B59" t="s">
        <v>1</v>
      </c>
      <c r="C59" s="4">
        <v>151150</v>
      </c>
      <c r="D59" s="10">
        <v>43098</v>
      </c>
      <c r="E59" s="4">
        <v>12</v>
      </c>
      <c r="F59" s="10">
        <v>43098</v>
      </c>
      <c r="G59" s="6">
        <v>1</v>
      </c>
      <c r="H59" s="16">
        <v>999042860</v>
      </c>
      <c r="I59" t="s">
        <v>68</v>
      </c>
      <c r="J59" s="7">
        <v>154.68</v>
      </c>
      <c r="K59" s="16">
        <v>31503</v>
      </c>
      <c r="L59" s="6" t="s">
        <v>70</v>
      </c>
      <c r="M59" s="18" t="s">
        <v>71</v>
      </c>
      <c r="N59" t="s">
        <v>5</v>
      </c>
      <c r="O59" s="6"/>
    </row>
    <row r="60" spans="1:15" x14ac:dyDescent="0.2">
      <c r="A60" t="s">
        <v>0</v>
      </c>
      <c r="B60" t="s">
        <v>1</v>
      </c>
      <c r="C60" s="4">
        <v>151150</v>
      </c>
      <c r="D60" s="10">
        <v>43098</v>
      </c>
      <c r="E60" s="4">
        <v>12</v>
      </c>
      <c r="F60" s="10">
        <v>43098</v>
      </c>
      <c r="G60" s="6">
        <v>1</v>
      </c>
      <c r="H60" s="16">
        <v>999042863</v>
      </c>
      <c r="I60" t="s">
        <v>68</v>
      </c>
      <c r="J60" s="7">
        <v>155.08000000000001</v>
      </c>
      <c r="K60" s="16">
        <v>31504</v>
      </c>
      <c r="L60" s="6" t="s">
        <v>70</v>
      </c>
      <c r="M60" s="18" t="s">
        <v>72</v>
      </c>
      <c r="N60" t="s">
        <v>5</v>
      </c>
      <c r="O60" s="6"/>
    </row>
    <row r="61" spans="1:15" x14ac:dyDescent="0.2">
      <c r="A61" t="s">
        <v>0</v>
      </c>
      <c r="B61" t="s">
        <v>1</v>
      </c>
      <c r="C61" s="4">
        <v>151150</v>
      </c>
      <c r="D61" s="10">
        <v>43098</v>
      </c>
      <c r="E61" s="4">
        <v>12</v>
      </c>
      <c r="F61" s="10">
        <v>43098</v>
      </c>
      <c r="G61" s="6">
        <v>1</v>
      </c>
      <c r="H61" s="16">
        <v>999042865</v>
      </c>
      <c r="I61" t="s">
        <v>68</v>
      </c>
      <c r="J61" s="7">
        <v>425.45</v>
      </c>
      <c r="K61" s="16">
        <v>31505</v>
      </c>
      <c r="L61" s="6" t="s">
        <v>70</v>
      </c>
      <c r="M61" s="18" t="s">
        <v>73</v>
      </c>
      <c r="N61" t="s">
        <v>5</v>
      </c>
      <c r="O61" s="6"/>
    </row>
    <row r="62" spans="1:15" x14ac:dyDescent="0.2">
      <c r="A62" t="s">
        <v>0</v>
      </c>
      <c r="B62" t="s">
        <v>1</v>
      </c>
      <c r="C62" s="4">
        <v>151150</v>
      </c>
      <c r="D62" s="10">
        <v>43098</v>
      </c>
      <c r="E62" s="4">
        <v>12</v>
      </c>
      <c r="F62" s="10">
        <v>43098</v>
      </c>
      <c r="G62" s="6">
        <v>1</v>
      </c>
      <c r="H62" s="16">
        <v>999042866</v>
      </c>
      <c r="I62" t="s">
        <v>68</v>
      </c>
      <c r="J62" s="7">
        <v>163.91</v>
      </c>
      <c r="K62" s="16">
        <v>31506</v>
      </c>
      <c r="L62" s="6" t="s">
        <v>70</v>
      </c>
      <c r="M62" s="18" t="s">
        <v>74</v>
      </c>
      <c r="N62" t="s">
        <v>5</v>
      </c>
      <c r="O62" s="6"/>
    </row>
    <row r="63" spans="1:15" x14ac:dyDescent="0.2">
      <c r="A63" t="s">
        <v>0</v>
      </c>
      <c r="B63" t="s">
        <v>1</v>
      </c>
      <c r="C63" s="4">
        <v>151150</v>
      </c>
      <c r="D63" s="10">
        <v>43098</v>
      </c>
      <c r="E63" s="4">
        <v>12</v>
      </c>
      <c r="F63" s="10">
        <v>43098</v>
      </c>
      <c r="G63" s="6">
        <v>1</v>
      </c>
      <c r="H63" s="16">
        <v>999042876</v>
      </c>
      <c r="I63" t="s">
        <v>68</v>
      </c>
      <c r="J63" s="7">
        <v>155.08000000000001</v>
      </c>
      <c r="K63" s="16">
        <v>31507</v>
      </c>
      <c r="L63" s="6" t="s">
        <v>70</v>
      </c>
      <c r="M63" s="18" t="s">
        <v>75</v>
      </c>
      <c r="N63" t="s">
        <v>5</v>
      </c>
      <c r="O63" s="6"/>
    </row>
    <row r="64" spans="1:15" x14ac:dyDescent="0.2">
      <c r="A64" t="s">
        <v>0</v>
      </c>
      <c r="B64" t="s">
        <v>1</v>
      </c>
      <c r="C64" s="4">
        <v>151150</v>
      </c>
      <c r="D64" s="10">
        <v>43098</v>
      </c>
      <c r="E64" s="4">
        <v>12</v>
      </c>
      <c r="F64" s="10">
        <v>43098</v>
      </c>
      <c r="G64" s="6">
        <v>1</v>
      </c>
      <c r="H64" s="16">
        <v>999042860</v>
      </c>
      <c r="I64" t="s">
        <v>68</v>
      </c>
      <c r="J64" s="7">
        <v>154.68</v>
      </c>
      <c r="K64" s="16">
        <v>31569</v>
      </c>
      <c r="L64" s="6" t="s">
        <v>70</v>
      </c>
      <c r="M64" s="18" t="s">
        <v>71</v>
      </c>
      <c r="N64" t="s">
        <v>5</v>
      </c>
      <c r="O64" s="6"/>
    </row>
    <row r="65" spans="1:15" x14ac:dyDescent="0.2">
      <c r="A65" t="s">
        <v>0</v>
      </c>
      <c r="B65" t="s">
        <v>1</v>
      </c>
      <c r="C65" s="4">
        <v>151150</v>
      </c>
      <c r="D65" s="10">
        <v>43098</v>
      </c>
      <c r="E65" s="4">
        <v>12</v>
      </c>
      <c r="F65" s="10">
        <v>43098</v>
      </c>
      <c r="G65" s="6">
        <v>1</v>
      </c>
      <c r="H65" s="16">
        <v>999042863</v>
      </c>
      <c r="I65" t="s">
        <v>68</v>
      </c>
      <c r="J65" s="7">
        <v>155.08000000000001</v>
      </c>
      <c r="K65" s="16">
        <v>31570</v>
      </c>
      <c r="L65" s="6" t="s">
        <v>70</v>
      </c>
      <c r="M65" s="18" t="s">
        <v>72</v>
      </c>
      <c r="N65" t="s">
        <v>5</v>
      </c>
      <c r="O65" s="6"/>
    </row>
    <row r="66" spans="1:15" x14ac:dyDescent="0.2">
      <c r="A66" t="s">
        <v>0</v>
      </c>
      <c r="B66" t="s">
        <v>1</v>
      </c>
      <c r="C66" s="4">
        <v>151150</v>
      </c>
      <c r="D66" s="10">
        <v>43098</v>
      </c>
      <c r="E66" s="4">
        <v>12</v>
      </c>
      <c r="F66" s="10">
        <v>43098</v>
      </c>
      <c r="G66" s="6">
        <v>1</v>
      </c>
      <c r="H66" s="16">
        <v>999042865</v>
      </c>
      <c r="I66" t="s">
        <v>68</v>
      </c>
      <c r="J66" s="7">
        <v>425.45</v>
      </c>
      <c r="K66" s="16">
        <v>31571</v>
      </c>
      <c r="L66" s="6" t="s">
        <v>70</v>
      </c>
      <c r="M66" s="18" t="s">
        <v>73</v>
      </c>
      <c r="N66" t="s">
        <v>5</v>
      </c>
      <c r="O66" s="6"/>
    </row>
    <row r="67" spans="1:15" x14ac:dyDescent="0.2">
      <c r="A67" t="s">
        <v>0</v>
      </c>
      <c r="B67" t="s">
        <v>1</v>
      </c>
      <c r="C67" s="4">
        <v>151150</v>
      </c>
      <c r="D67" s="10">
        <v>43098</v>
      </c>
      <c r="E67" s="4">
        <v>12</v>
      </c>
      <c r="F67" s="10">
        <v>43098</v>
      </c>
      <c r="G67" s="6">
        <v>1</v>
      </c>
      <c r="H67" s="16">
        <v>999042866</v>
      </c>
      <c r="I67" t="s">
        <v>68</v>
      </c>
      <c r="J67" s="7">
        <v>469.83</v>
      </c>
      <c r="K67" s="16">
        <v>31572</v>
      </c>
      <c r="L67" s="6" t="s">
        <v>70</v>
      </c>
      <c r="M67" s="18" t="s">
        <v>74</v>
      </c>
      <c r="N67" t="s">
        <v>5</v>
      </c>
      <c r="O67" s="6"/>
    </row>
    <row r="68" spans="1:15" ht="13.5" thickBot="1" x14ac:dyDescent="0.25">
      <c r="A68" t="s">
        <v>0</v>
      </c>
      <c r="B68" t="s">
        <v>1</v>
      </c>
      <c r="C68" s="4">
        <v>151150</v>
      </c>
      <c r="D68" s="10">
        <v>43098</v>
      </c>
      <c r="E68" s="4">
        <v>12</v>
      </c>
      <c r="F68" s="10">
        <v>43098</v>
      </c>
      <c r="G68" s="6">
        <v>1</v>
      </c>
      <c r="H68" s="16">
        <v>999042876</v>
      </c>
      <c r="I68" t="s">
        <v>68</v>
      </c>
      <c r="J68" s="7">
        <v>155.08000000000001</v>
      </c>
      <c r="K68" s="16">
        <v>31573</v>
      </c>
      <c r="L68" s="6" t="s">
        <v>70</v>
      </c>
      <c r="M68" s="18" t="s">
        <v>75</v>
      </c>
      <c r="N68" t="s">
        <v>5</v>
      </c>
      <c r="O68" s="6"/>
    </row>
    <row r="69" spans="1:15" ht="13.5" collapsed="1" thickBot="1" x14ac:dyDescent="0.25">
      <c r="C69" s="4"/>
      <c r="D69" s="10"/>
      <c r="E69" s="4"/>
      <c r="F69" s="10"/>
      <c r="G69" s="6"/>
      <c r="H69" s="6"/>
      <c r="I69" s="12" t="s">
        <v>93</v>
      </c>
      <c r="J69" s="23">
        <f>SUBTOTAL(9,J59:J68)</f>
        <v>2414.3200000000002</v>
      </c>
      <c r="K69" s="6"/>
      <c r="L69" s="6"/>
      <c r="M69" s="18"/>
      <c r="N69" s="6"/>
      <c r="O69" s="6"/>
    </row>
    <row r="70" spans="1:15" x14ac:dyDescent="0.2">
      <c r="C70" s="4"/>
      <c r="D70" s="10"/>
      <c r="E70" s="4"/>
      <c r="F70" s="10"/>
      <c r="G70" s="6"/>
      <c r="H70" s="6"/>
      <c r="I70" s="12"/>
      <c r="J70" s="24"/>
      <c r="K70" s="6"/>
      <c r="L70" s="6"/>
      <c r="M70" s="18"/>
      <c r="N70" s="6"/>
      <c r="O70" s="6"/>
    </row>
    <row r="71" spans="1:15" x14ac:dyDescent="0.2">
      <c r="A71" t="s">
        <v>0</v>
      </c>
      <c r="B71" t="s">
        <v>1</v>
      </c>
      <c r="C71" s="4">
        <v>151150</v>
      </c>
      <c r="D71" s="33">
        <v>43217</v>
      </c>
      <c r="E71" s="34">
        <v>4</v>
      </c>
      <c r="F71" s="33">
        <v>43217</v>
      </c>
      <c r="G71" s="6">
        <v>1</v>
      </c>
      <c r="H71" s="16">
        <v>999045170</v>
      </c>
      <c r="I71" s="5" t="s">
        <v>131</v>
      </c>
      <c r="J71" s="7">
        <v>30</v>
      </c>
      <c r="K71" s="16">
        <v>32796</v>
      </c>
      <c r="L71" s="6" t="s">
        <v>70</v>
      </c>
      <c r="M71" s="32" t="s">
        <v>130</v>
      </c>
      <c r="N71" t="s">
        <v>5</v>
      </c>
      <c r="O71" s="6"/>
    </row>
    <row r="72" spans="1:15" ht="13.5" thickBot="1" x14ac:dyDescent="0.25">
      <c r="A72" t="s">
        <v>0</v>
      </c>
      <c r="B72" t="s">
        <v>1</v>
      </c>
      <c r="C72" s="4">
        <v>151150</v>
      </c>
      <c r="D72" s="33">
        <v>43245</v>
      </c>
      <c r="E72" s="34">
        <v>5</v>
      </c>
      <c r="F72" s="35">
        <v>43245</v>
      </c>
      <c r="G72" s="6">
        <v>1</v>
      </c>
      <c r="H72" s="16">
        <v>999045170</v>
      </c>
      <c r="I72" s="5" t="s">
        <v>132</v>
      </c>
      <c r="J72" s="7">
        <v>360</v>
      </c>
      <c r="K72" s="16">
        <v>33004</v>
      </c>
      <c r="L72" s="6" t="s">
        <v>70</v>
      </c>
      <c r="M72" s="32" t="s">
        <v>130</v>
      </c>
      <c r="N72" t="s">
        <v>5</v>
      </c>
      <c r="O72" s="6"/>
    </row>
    <row r="73" spans="1:15" ht="13.5" thickBot="1" x14ac:dyDescent="0.25">
      <c r="C73" s="4"/>
      <c r="D73" s="10"/>
      <c r="E73" s="4"/>
      <c r="F73" s="10"/>
      <c r="G73" s="6"/>
      <c r="H73" s="6"/>
      <c r="I73" s="13" t="s">
        <v>133</v>
      </c>
      <c r="J73" s="23">
        <f>SUM(J71:J72)</f>
        <v>390</v>
      </c>
      <c r="K73" s="6"/>
      <c r="L73" s="6"/>
      <c r="M73" s="18"/>
      <c r="N73" s="6"/>
      <c r="O73" s="6"/>
    </row>
    <row r="74" spans="1:15" x14ac:dyDescent="0.2">
      <c r="C74" s="4"/>
      <c r="D74" s="10"/>
      <c r="E74" s="4"/>
      <c r="F74" s="10"/>
      <c r="G74" s="6"/>
      <c r="H74" s="6"/>
      <c r="I74" s="12"/>
      <c r="J74" s="24"/>
      <c r="K74" s="6"/>
      <c r="L74" s="6"/>
      <c r="M74" s="18"/>
      <c r="N74" s="6"/>
      <c r="O74" s="6"/>
    </row>
    <row r="75" spans="1:15" x14ac:dyDescent="0.2">
      <c r="C75" s="4"/>
      <c r="D75" s="10"/>
      <c r="E75" s="4"/>
      <c r="F75" s="10"/>
      <c r="G75" s="6"/>
      <c r="H75" s="6"/>
      <c r="I75" s="12"/>
      <c r="J75" s="24"/>
      <c r="K75" s="6"/>
      <c r="L75" s="6"/>
      <c r="M75" s="18"/>
      <c r="N75" s="6"/>
      <c r="O75" s="6"/>
    </row>
    <row r="76" spans="1:15" x14ac:dyDescent="0.2">
      <c r="A76" t="s">
        <v>0</v>
      </c>
      <c r="B76" t="s">
        <v>1</v>
      </c>
      <c r="C76" s="4">
        <v>151150</v>
      </c>
      <c r="D76" s="1">
        <v>43066</v>
      </c>
      <c r="E76" s="4">
        <v>12</v>
      </c>
      <c r="F76" s="1">
        <v>43066</v>
      </c>
      <c r="G76" s="2">
        <v>1</v>
      </c>
      <c r="H76" t="s">
        <v>2</v>
      </c>
      <c r="I76" t="s">
        <v>79</v>
      </c>
      <c r="J76" s="28">
        <v>575</v>
      </c>
      <c r="K76" s="9">
        <v>5000373088</v>
      </c>
      <c r="L76" s="9">
        <v>4502143555</v>
      </c>
      <c r="M76" s="29" t="s">
        <v>48</v>
      </c>
      <c r="N76" s="8" t="s">
        <v>5</v>
      </c>
      <c r="O76">
        <v>12281</v>
      </c>
    </row>
    <row r="77" spans="1:15" x14ac:dyDescent="0.2">
      <c r="A77" t="s">
        <v>0</v>
      </c>
      <c r="B77" t="s">
        <v>1</v>
      </c>
      <c r="C77" s="4">
        <v>151150</v>
      </c>
      <c r="D77" s="1">
        <v>43066</v>
      </c>
      <c r="E77" s="4">
        <v>12</v>
      </c>
      <c r="F77" s="1">
        <v>43066</v>
      </c>
      <c r="G77" s="2">
        <v>1</v>
      </c>
      <c r="H77" t="s">
        <v>2</v>
      </c>
      <c r="I77" t="s">
        <v>79</v>
      </c>
      <c r="J77" s="28">
        <v>1431</v>
      </c>
      <c r="K77" s="9">
        <v>5000373088</v>
      </c>
      <c r="L77" s="9">
        <v>4502143555</v>
      </c>
      <c r="M77" s="29" t="s">
        <v>49</v>
      </c>
      <c r="N77" s="8" t="s">
        <v>5</v>
      </c>
      <c r="O77">
        <v>12281</v>
      </c>
    </row>
    <row r="78" spans="1:15" x14ac:dyDescent="0.2">
      <c r="A78" t="s">
        <v>0</v>
      </c>
      <c r="B78" t="s">
        <v>1</v>
      </c>
      <c r="C78" s="4">
        <v>151150</v>
      </c>
      <c r="D78" s="1">
        <v>43066</v>
      </c>
      <c r="E78" s="4">
        <v>12</v>
      </c>
      <c r="F78" s="1">
        <v>43066</v>
      </c>
      <c r="G78" s="2">
        <v>4</v>
      </c>
      <c r="H78" t="s">
        <v>2</v>
      </c>
      <c r="I78" t="s">
        <v>79</v>
      </c>
      <c r="J78" s="28">
        <v>204</v>
      </c>
      <c r="K78" s="9">
        <v>5000373088</v>
      </c>
      <c r="L78" s="9">
        <v>4502143555</v>
      </c>
      <c r="M78" s="29" t="s">
        <v>50</v>
      </c>
      <c r="N78" s="8" t="s">
        <v>5</v>
      </c>
      <c r="O78">
        <v>12281</v>
      </c>
    </row>
    <row r="79" spans="1:15" collapsed="1" x14ac:dyDescent="0.2">
      <c r="A79" t="s">
        <v>0</v>
      </c>
      <c r="B79" t="s">
        <v>1</v>
      </c>
      <c r="C79" s="4">
        <v>151150</v>
      </c>
      <c r="D79" s="1">
        <v>43122</v>
      </c>
      <c r="E79" s="4">
        <v>1</v>
      </c>
      <c r="F79" s="1">
        <v>43055</v>
      </c>
      <c r="G79" s="2">
        <v>1</v>
      </c>
      <c r="H79" t="s">
        <v>2</v>
      </c>
      <c r="I79" t="s">
        <v>79</v>
      </c>
      <c r="J79" s="28">
        <v>515.97</v>
      </c>
      <c r="K79" s="9">
        <v>1000009060</v>
      </c>
      <c r="L79" s="9">
        <v>4502143555</v>
      </c>
      <c r="M79" s="30">
        <v>778032.01</v>
      </c>
      <c r="N79" s="8" t="s">
        <v>5</v>
      </c>
      <c r="O79">
        <v>12281</v>
      </c>
    </row>
    <row r="80" spans="1:15" x14ac:dyDescent="0.2">
      <c r="A80" t="s">
        <v>0</v>
      </c>
      <c r="B80" t="s">
        <v>1</v>
      </c>
      <c r="C80" s="4">
        <v>151150</v>
      </c>
      <c r="D80" s="1">
        <v>43122</v>
      </c>
      <c r="E80" s="4">
        <v>1</v>
      </c>
      <c r="F80" s="1">
        <v>43055</v>
      </c>
      <c r="G80" s="2">
        <v>1</v>
      </c>
      <c r="H80" t="s">
        <v>2</v>
      </c>
      <c r="I80" t="s">
        <v>79</v>
      </c>
      <c r="J80" s="28">
        <v>662</v>
      </c>
      <c r="K80" s="9">
        <v>1000009060</v>
      </c>
      <c r="L80" s="9">
        <v>4502143555</v>
      </c>
      <c r="M80" s="8" t="s">
        <v>107</v>
      </c>
      <c r="N80" s="8" t="s">
        <v>5</v>
      </c>
      <c r="O80">
        <v>12281</v>
      </c>
    </row>
    <row r="81" spans="1:15" x14ac:dyDescent="0.2">
      <c r="A81" t="s">
        <v>0</v>
      </c>
      <c r="B81" t="s">
        <v>1</v>
      </c>
      <c r="C81" s="4">
        <v>151150</v>
      </c>
      <c r="D81" s="1">
        <v>43122</v>
      </c>
      <c r="E81" s="4">
        <v>1</v>
      </c>
      <c r="F81" s="1">
        <v>43055</v>
      </c>
      <c r="G81" s="2">
        <v>2</v>
      </c>
      <c r="H81" t="s">
        <v>2</v>
      </c>
      <c r="I81" t="s">
        <v>79</v>
      </c>
      <c r="J81" s="28">
        <v>2564</v>
      </c>
      <c r="K81" s="9">
        <v>1000009060</v>
      </c>
      <c r="L81" s="9">
        <v>4502143555</v>
      </c>
      <c r="M81" s="8" t="s">
        <v>108</v>
      </c>
      <c r="N81" s="8" t="s">
        <v>5</v>
      </c>
      <c r="O81">
        <v>12281</v>
      </c>
    </row>
    <row r="82" spans="1:15" x14ac:dyDescent="0.2">
      <c r="A82" t="s">
        <v>0</v>
      </c>
      <c r="B82" t="s">
        <v>1</v>
      </c>
      <c r="C82" s="4">
        <v>151150</v>
      </c>
      <c r="D82" s="1">
        <v>43122</v>
      </c>
      <c r="E82" s="4">
        <v>1</v>
      </c>
      <c r="F82" s="1">
        <v>43055</v>
      </c>
      <c r="G82" s="2">
        <v>4</v>
      </c>
      <c r="H82" t="s">
        <v>2</v>
      </c>
      <c r="I82" t="s">
        <v>79</v>
      </c>
      <c r="J82" s="28">
        <v>488</v>
      </c>
      <c r="K82" s="9">
        <v>1000009060</v>
      </c>
      <c r="L82" s="9">
        <v>4502143555</v>
      </c>
      <c r="M82" s="8" t="s">
        <v>109</v>
      </c>
      <c r="N82" s="8" t="s">
        <v>5</v>
      </c>
      <c r="O82">
        <v>12281</v>
      </c>
    </row>
    <row r="83" spans="1:15" x14ac:dyDescent="0.2">
      <c r="A83" t="s">
        <v>0</v>
      </c>
      <c r="B83" t="s">
        <v>1</v>
      </c>
      <c r="C83" s="4">
        <v>151150</v>
      </c>
      <c r="D83" s="1">
        <v>43122</v>
      </c>
      <c r="E83" s="4">
        <v>1</v>
      </c>
      <c r="F83" s="1">
        <v>43055</v>
      </c>
      <c r="G83" s="2">
        <v>1</v>
      </c>
      <c r="H83" t="s">
        <v>2</v>
      </c>
      <c r="I83" t="s">
        <v>79</v>
      </c>
      <c r="J83" s="28">
        <v>98</v>
      </c>
      <c r="K83" s="9">
        <v>1000009060</v>
      </c>
      <c r="L83" s="9">
        <v>4502143555</v>
      </c>
      <c r="M83" s="8" t="s">
        <v>110</v>
      </c>
      <c r="N83" s="8" t="s">
        <v>5</v>
      </c>
      <c r="O83">
        <v>12281</v>
      </c>
    </row>
    <row r="84" spans="1:15" x14ac:dyDescent="0.2">
      <c r="A84" t="s">
        <v>0</v>
      </c>
      <c r="B84" t="s">
        <v>1</v>
      </c>
      <c r="C84" s="4">
        <v>151150</v>
      </c>
      <c r="D84" s="1">
        <v>43122</v>
      </c>
      <c r="E84" s="4">
        <v>1</v>
      </c>
      <c r="F84" s="1">
        <v>43097</v>
      </c>
      <c r="G84" s="2">
        <v>1</v>
      </c>
      <c r="H84" t="s">
        <v>2</v>
      </c>
      <c r="I84" t="s">
        <v>79</v>
      </c>
      <c r="J84" s="28">
        <v>4044</v>
      </c>
      <c r="K84" s="9">
        <v>1000009061</v>
      </c>
      <c r="L84" s="9">
        <v>4502143555</v>
      </c>
      <c r="M84" s="8" t="s">
        <v>111</v>
      </c>
      <c r="N84" s="8" t="s">
        <v>5</v>
      </c>
      <c r="O84">
        <v>12281</v>
      </c>
    </row>
    <row r="85" spans="1:15" x14ac:dyDescent="0.2">
      <c r="A85" t="s">
        <v>0</v>
      </c>
      <c r="B85" t="s">
        <v>1</v>
      </c>
      <c r="C85" s="4">
        <v>151150</v>
      </c>
      <c r="D85" s="1">
        <v>43206</v>
      </c>
      <c r="E85" s="4">
        <v>4</v>
      </c>
      <c r="F85" s="1">
        <v>43183</v>
      </c>
      <c r="G85" s="2">
        <v>1</v>
      </c>
      <c r="H85" t="s">
        <v>64</v>
      </c>
      <c r="I85" t="s">
        <v>79</v>
      </c>
      <c r="J85" s="3">
        <v>2200</v>
      </c>
      <c r="K85" s="4">
        <v>1000047877</v>
      </c>
      <c r="L85" s="4">
        <v>668461</v>
      </c>
      <c r="M85" t="s">
        <v>126</v>
      </c>
      <c r="N85" t="s">
        <v>5</v>
      </c>
      <c r="O85">
        <v>12281</v>
      </c>
    </row>
    <row r="86" spans="1:15" ht="13.5" thickBot="1" x14ac:dyDescent="0.25">
      <c r="A86" t="s">
        <v>0</v>
      </c>
      <c r="B86" t="s">
        <v>1</v>
      </c>
      <c r="C86" s="4">
        <v>151150</v>
      </c>
      <c r="D86" s="1">
        <v>43206</v>
      </c>
      <c r="E86" s="4">
        <v>4</v>
      </c>
      <c r="F86" s="1">
        <v>43183</v>
      </c>
      <c r="G86" s="2">
        <v>1</v>
      </c>
      <c r="H86" t="s">
        <v>64</v>
      </c>
      <c r="I86" t="s">
        <v>79</v>
      </c>
      <c r="J86" s="3">
        <v>1999</v>
      </c>
      <c r="K86" s="4">
        <v>1000047877</v>
      </c>
      <c r="L86" s="4">
        <v>668461</v>
      </c>
      <c r="M86" t="s">
        <v>127</v>
      </c>
      <c r="N86" t="s">
        <v>5</v>
      </c>
      <c r="O86">
        <v>12281</v>
      </c>
    </row>
    <row r="87" spans="1:15" ht="13.5" thickBot="1" x14ac:dyDescent="0.25">
      <c r="C87" s="4"/>
      <c r="D87" s="1"/>
      <c r="E87" s="4"/>
      <c r="F87" s="1"/>
      <c r="G87" s="2"/>
      <c r="I87" s="12" t="s">
        <v>94</v>
      </c>
      <c r="J87" s="23">
        <f>SUM(J76:J86)</f>
        <v>14780.970000000001</v>
      </c>
      <c r="K87" s="4"/>
      <c r="L87" s="4"/>
    </row>
    <row r="88" spans="1:15" x14ac:dyDescent="0.2">
      <c r="C88" s="4"/>
      <c r="D88" s="1"/>
      <c r="E88" s="4"/>
      <c r="F88" s="1"/>
      <c r="G88" s="2"/>
      <c r="I88" s="12"/>
      <c r="J88" s="24"/>
      <c r="K88" s="4"/>
      <c r="L88" s="4"/>
    </row>
    <row r="89" spans="1:15" x14ac:dyDescent="0.2">
      <c r="A89" t="s">
        <v>0</v>
      </c>
      <c r="B89" t="s">
        <v>1</v>
      </c>
      <c r="C89" s="4">
        <v>151150</v>
      </c>
      <c r="D89" s="1">
        <v>43034</v>
      </c>
      <c r="E89" s="4">
        <v>10</v>
      </c>
      <c r="F89" s="1">
        <v>43034</v>
      </c>
      <c r="G89" s="2">
        <v>1</v>
      </c>
      <c r="H89" t="s">
        <v>2</v>
      </c>
      <c r="I89" s="5" t="s">
        <v>57</v>
      </c>
      <c r="J89" s="3">
        <v>55.99</v>
      </c>
      <c r="K89" s="4">
        <v>5000336781</v>
      </c>
      <c r="L89" s="4">
        <v>4502132977</v>
      </c>
      <c r="M89" s="17" t="s">
        <v>4</v>
      </c>
      <c r="N89" t="s">
        <v>5</v>
      </c>
      <c r="O89">
        <v>9980</v>
      </c>
    </row>
    <row r="90" spans="1:15" x14ac:dyDescent="0.2">
      <c r="A90" t="s">
        <v>0</v>
      </c>
      <c r="B90" t="s">
        <v>1</v>
      </c>
      <c r="C90" s="4">
        <v>151150</v>
      </c>
      <c r="D90" s="1">
        <v>43034</v>
      </c>
      <c r="E90" s="4">
        <v>10</v>
      </c>
      <c r="F90" s="1">
        <v>43034</v>
      </c>
      <c r="G90" s="2">
        <v>1</v>
      </c>
      <c r="H90" t="s">
        <v>2</v>
      </c>
      <c r="I90" s="5" t="s">
        <v>57</v>
      </c>
      <c r="J90" s="3">
        <v>180.5</v>
      </c>
      <c r="K90" s="4">
        <v>5000336781</v>
      </c>
      <c r="L90" s="4">
        <v>4502132977</v>
      </c>
      <c r="M90" s="17" t="s">
        <v>6</v>
      </c>
      <c r="N90" t="s">
        <v>5</v>
      </c>
      <c r="O90">
        <v>9980</v>
      </c>
    </row>
    <row r="91" spans="1:15" x14ac:dyDescent="0.2">
      <c r="A91" t="s">
        <v>0</v>
      </c>
      <c r="B91" t="s">
        <v>1</v>
      </c>
      <c r="C91" s="4">
        <v>151150</v>
      </c>
      <c r="D91" s="1">
        <v>43034</v>
      </c>
      <c r="E91" s="4">
        <v>10</v>
      </c>
      <c r="F91" s="1">
        <v>43034</v>
      </c>
      <c r="G91" s="2">
        <v>1</v>
      </c>
      <c r="H91" t="s">
        <v>2</v>
      </c>
      <c r="I91" s="5" t="s">
        <v>57</v>
      </c>
      <c r="J91" s="3">
        <v>15485</v>
      </c>
      <c r="K91" s="4">
        <v>5000336781</v>
      </c>
      <c r="L91" s="4">
        <v>4502132977</v>
      </c>
      <c r="M91" s="17" t="s">
        <v>7</v>
      </c>
      <c r="N91" t="s">
        <v>5</v>
      </c>
      <c r="O91">
        <v>9980</v>
      </c>
    </row>
    <row r="92" spans="1:15" x14ac:dyDescent="0.2">
      <c r="A92" t="s">
        <v>0</v>
      </c>
      <c r="B92" t="s">
        <v>1</v>
      </c>
      <c r="C92" s="4">
        <v>151150</v>
      </c>
      <c r="D92" s="1">
        <v>43034</v>
      </c>
      <c r="E92" s="4">
        <v>10</v>
      </c>
      <c r="F92" s="1">
        <v>43034</v>
      </c>
      <c r="G92" s="2">
        <v>1</v>
      </c>
      <c r="H92" t="s">
        <v>2</v>
      </c>
      <c r="I92" s="5" t="s">
        <v>57</v>
      </c>
      <c r="J92" s="3">
        <v>469.06</v>
      </c>
      <c r="K92" s="4">
        <v>5000336781</v>
      </c>
      <c r="L92" s="4">
        <v>4502132977</v>
      </c>
      <c r="M92" s="17" t="s">
        <v>8</v>
      </c>
      <c r="N92" t="s">
        <v>5</v>
      </c>
      <c r="O92">
        <v>9980</v>
      </c>
    </row>
    <row r="93" spans="1:15" x14ac:dyDescent="0.2">
      <c r="A93" t="s">
        <v>0</v>
      </c>
      <c r="B93" t="s">
        <v>1</v>
      </c>
      <c r="C93" s="4">
        <v>151150</v>
      </c>
      <c r="D93" s="1">
        <v>43034</v>
      </c>
      <c r="E93" s="4">
        <v>10</v>
      </c>
      <c r="F93" s="1">
        <v>43034</v>
      </c>
      <c r="G93" s="2">
        <v>1</v>
      </c>
      <c r="H93" t="s">
        <v>2</v>
      </c>
      <c r="I93" s="5" t="s">
        <v>57</v>
      </c>
      <c r="J93" s="3">
        <v>60.89</v>
      </c>
      <c r="K93" s="4">
        <v>5000336781</v>
      </c>
      <c r="L93" s="4">
        <v>4502132977</v>
      </c>
      <c r="M93" s="17" t="s">
        <v>9</v>
      </c>
      <c r="N93" t="s">
        <v>5</v>
      </c>
      <c r="O93">
        <v>9980</v>
      </c>
    </row>
    <row r="94" spans="1:15" x14ac:dyDescent="0.2">
      <c r="A94" t="s">
        <v>0</v>
      </c>
      <c r="B94" t="s">
        <v>1</v>
      </c>
      <c r="C94" s="4">
        <v>151150</v>
      </c>
      <c r="D94" s="1">
        <v>43034</v>
      </c>
      <c r="E94" s="4">
        <v>10</v>
      </c>
      <c r="F94" s="1">
        <v>43034</v>
      </c>
      <c r="G94" s="2">
        <v>1</v>
      </c>
      <c r="H94" t="s">
        <v>2</v>
      </c>
      <c r="I94" s="5" t="s">
        <v>57</v>
      </c>
      <c r="J94" s="3">
        <v>117</v>
      </c>
      <c r="K94" s="4">
        <v>5000336781</v>
      </c>
      <c r="L94" s="4">
        <v>4502132977</v>
      </c>
      <c r="M94" s="17" t="s">
        <v>10</v>
      </c>
      <c r="N94" t="s">
        <v>5</v>
      </c>
      <c r="O94">
        <v>9980</v>
      </c>
    </row>
    <row r="95" spans="1:15" x14ac:dyDescent="0.2">
      <c r="A95" t="s">
        <v>0</v>
      </c>
      <c r="B95" t="s">
        <v>1</v>
      </c>
      <c r="C95" s="4">
        <v>151150</v>
      </c>
      <c r="D95" s="1">
        <v>43034</v>
      </c>
      <c r="E95" s="4">
        <v>10</v>
      </c>
      <c r="F95" s="1">
        <v>43034</v>
      </c>
      <c r="G95" s="2">
        <v>1</v>
      </c>
      <c r="H95" t="s">
        <v>2</v>
      </c>
      <c r="I95" s="5" t="s">
        <v>57</v>
      </c>
      <c r="J95" s="3">
        <v>52.94</v>
      </c>
      <c r="K95" s="4">
        <v>5000336781</v>
      </c>
      <c r="L95" s="4">
        <v>4502132977</v>
      </c>
      <c r="M95" s="17" t="s">
        <v>11</v>
      </c>
      <c r="N95" t="s">
        <v>5</v>
      </c>
      <c r="O95">
        <v>9980</v>
      </c>
    </row>
    <row r="96" spans="1:15" x14ac:dyDescent="0.2">
      <c r="A96" t="s">
        <v>0</v>
      </c>
      <c r="B96" t="s">
        <v>1</v>
      </c>
      <c r="C96" s="4">
        <v>151150</v>
      </c>
      <c r="D96" s="1">
        <v>43034</v>
      </c>
      <c r="E96" s="4">
        <v>10</v>
      </c>
      <c r="F96" s="1">
        <v>43034</v>
      </c>
      <c r="G96" s="2">
        <v>2</v>
      </c>
      <c r="H96" t="s">
        <v>2</v>
      </c>
      <c r="I96" s="5" t="s">
        <v>57</v>
      </c>
      <c r="J96" s="3">
        <v>6.32</v>
      </c>
      <c r="K96" s="4">
        <v>5000336781</v>
      </c>
      <c r="L96" s="4">
        <v>4502132977</v>
      </c>
      <c r="M96" s="17" t="s">
        <v>12</v>
      </c>
      <c r="N96" t="s">
        <v>5</v>
      </c>
      <c r="O96">
        <v>9980</v>
      </c>
    </row>
    <row r="97" spans="1:15" x14ac:dyDescent="0.2">
      <c r="A97" t="s">
        <v>0</v>
      </c>
      <c r="B97" t="s">
        <v>1</v>
      </c>
      <c r="C97" s="4">
        <v>151150</v>
      </c>
      <c r="D97" s="1">
        <v>43053</v>
      </c>
      <c r="E97" s="4">
        <v>11</v>
      </c>
      <c r="F97" s="1">
        <v>43053</v>
      </c>
      <c r="G97" s="2">
        <v>1</v>
      </c>
      <c r="H97" t="s">
        <v>2</v>
      </c>
      <c r="I97" s="5" t="s">
        <v>57</v>
      </c>
      <c r="J97" s="3">
        <v>1339</v>
      </c>
      <c r="K97" s="4">
        <v>5000358562</v>
      </c>
      <c r="L97" s="4">
        <v>4502132977</v>
      </c>
      <c r="M97" s="17" t="s">
        <v>37</v>
      </c>
      <c r="N97" t="s">
        <v>5</v>
      </c>
      <c r="O97">
        <v>9980</v>
      </c>
    </row>
    <row r="98" spans="1:15" ht="13.5" thickBot="1" x14ac:dyDescent="0.25">
      <c r="A98" t="s">
        <v>0</v>
      </c>
      <c r="B98" t="s">
        <v>1</v>
      </c>
      <c r="C98" s="4">
        <v>151150</v>
      </c>
      <c r="D98" s="1">
        <v>43045</v>
      </c>
      <c r="E98" s="4">
        <v>11</v>
      </c>
      <c r="F98" s="1">
        <v>43045</v>
      </c>
      <c r="G98" s="2">
        <v>1</v>
      </c>
      <c r="H98" t="s">
        <v>2</v>
      </c>
      <c r="I98" t="s">
        <v>57</v>
      </c>
      <c r="J98" s="3">
        <v>799.99</v>
      </c>
      <c r="K98" s="4">
        <v>5000348256</v>
      </c>
      <c r="L98" s="4">
        <v>4502134724</v>
      </c>
      <c r="M98" s="17" t="s">
        <v>40</v>
      </c>
      <c r="N98" t="s">
        <v>5</v>
      </c>
    </row>
    <row r="99" spans="1:15" ht="13.5" collapsed="1" thickBot="1" x14ac:dyDescent="0.25">
      <c r="C99" s="4"/>
      <c r="D99" s="1"/>
      <c r="E99" s="4"/>
      <c r="F99" s="1"/>
      <c r="G99" s="2"/>
      <c r="I99" s="12" t="s">
        <v>95</v>
      </c>
      <c r="J99" s="23">
        <f>SUBTOTAL(9,J89:J98)</f>
        <v>18566.689999999999</v>
      </c>
      <c r="K99" s="4"/>
      <c r="L99" s="4"/>
    </row>
    <row r="100" spans="1:15" x14ac:dyDescent="0.2">
      <c r="C100" s="4"/>
      <c r="D100" s="1"/>
      <c r="E100" s="4"/>
      <c r="F100" s="1"/>
      <c r="G100" s="2"/>
      <c r="I100" s="12"/>
      <c r="J100" s="24"/>
      <c r="K100" s="4"/>
      <c r="L100" s="4"/>
    </row>
    <row r="101" spans="1:15" x14ac:dyDescent="0.2">
      <c r="A101" t="s">
        <v>0</v>
      </c>
      <c r="B101" t="s">
        <v>1</v>
      </c>
      <c r="C101" s="4">
        <v>151150</v>
      </c>
      <c r="D101" s="1">
        <v>43059</v>
      </c>
      <c r="E101" s="4">
        <v>11</v>
      </c>
      <c r="F101" s="1">
        <v>43059</v>
      </c>
      <c r="G101" s="2">
        <v>2</v>
      </c>
      <c r="H101" t="s">
        <v>2</v>
      </c>
      <c r="I101" t="s">
        <v>78</v>
      </c>
      <c r="J101" s="3">
        <v>4270</v>
      </c>
      <c r="K101" s="4">
        <v>5000365556</v>
      </c>
      <c r="L101" s="4">
        <v>4502135344</v>
      </c>
      <c r="M101" s="17" t="s">
        <v>14</v>
      </c>
      <c r="N101" t="s">
        <v>5</v>
      </c>
      <c r="O101">
        <v>52914</v>
      </c>
    </row>
    <row r="102" spans="1:15" x14ac:dyDescent="0.2">
      <c r="A102" t="s">
        <v>0</v>
      </c>
      <c r="B102" t="s">
        <v>1</v>
      </c>
      <c r="C102" s="4">
        <v>151150</v>
      </c>
      <c r="D102" s="1">
        <v>43059</v>
      </c>
      <c r="E102" s="4">
        <v>11</v>
      </c>
      <c r="F102" s="1">
        <v>43059</v>
      </c>
      <c r="G102" s="2">
        <v>1</v>
      </c>
      <c r="H102" t="s">
        <v>2</v>
      </c>
      <c r="I102" t="s">
        <v>78</v>
      </c>
      <c r="J102" s="3">
        <v>1285</v>
      </c>
      <c r="K102" s="4">
        <v>5000365556</v>
      </c>
      <c r="L102" s="4">
        <v>4502135344</v>
      </c>
      <c r="M102" s="17" t="s">
        <v>15</v>
      </c>
      <c r="N102" t="s">
        <v>5</v>
      </c>
      <c r="O102">
        <v>52914</v>
      </c>
    </row>
    <row r="103" spans="1:15" ht="13.5" thickBot="1" x14ac:dyDescent="0.25">
      <c r="A103" t="s">
        <v>0</v>
      </c>
      <c r="B103" t="s">
        <v>1</v>
      </c>
      <c r="C103" s="4">
        <v>151150</v>
      </c>
      <c r="D103" s="1">
        <v>43059</v>
      </c>
      <c r="E103" s="4">
        <v>11</v>
      </c>
      <c r="F103" s="1">
        <v>43059</v>
      </c>
      <c r="G103" s="2">
        <v>1</v>
      </c>
      <c r="H103" t="s">
        <v>2</v>
      </c>
      <c r="I103" t="s">
        <v>78</v>
      </c>
      <c r="J103" s="3">
        <v>1480</v>
      </c>
      <c r="K103" s="4">
        <v>5000365556</v>
      </c>
      <c r="L103" s="4">
        <v>4502135344</v>
      </c>
      <c r="M103" s="17" t="s">
        <v>16</v>
      </c>
      <c r="N103" t="s">
        <v>5</v>
      </c>
      <c r="O103">
        <v>52914</v>
      </c>
    </row>
    <row r="104" spans="1:15" ht="13.5" collapsed="1" thickBot="1" x14ac:dyDescent="0.25">
      <c r="C104" s="4"/>
      <c r="D104" s="1"/>
      <c r="E104" s="4"/>
      <c r="F104" s="1"/>
      <c r="G104" s="2"/>
      <c r="I104" s="12" t="s">
        <v>96</v>
      </c>
      <c r="J104" s="23">
        <f>SUBTOTAL(9,J101:J103)</f>
        <v>7035</v>
      </c>
      <c r="K104" s="4"/>
      <c r="L104" s="4"/>
    </row>
    <row r="105" spans="1:15" x14ac:dyDescent="0.2">
      <c r="C105" s="4"/>
      <c r="D105" s="1"/>
      <c r="E105" s="4"/>
      <c r="F105" s="1"/>
      <c r="G105" s="2"/>
      <c r="I105" s="12"/>
      <c r="J105" s="24"/>
      <c r="K105" s="4"/>
      <c r="L105" s="4"/>
    </row>
    <row r="106" spans="1:15" ht="13.5" thickBot="1" x14ac:dyDescent="0.25">
      <c r="A106" t="s">
        <v>0</v>
      </c>
      <c r="B106" t="s">
        <v>1</v>
      </c>
      <c r="C106" s="4">
        <v>151150</v>
      </c>
      <c r="D106" s="1">
        <v>43189</v>
      </c>
      <c r="E106" s="4">
        <v>3</v>
      </c>
      <c r="F106" s="1">
        <v>43189</v>
      </c>
      <c r="G106" s="31">
        <v>1123.05</v>
      </c>
      <c r="H106" t="s">
        <v>123</v>
      </c>
      <c r="I106" s="5" t="s">
        <v>129</v>
      </c>
      <c r="J106" s="3">
        <v>1123.05</v>
      </c>
      <c r="K106" s="4">
        <v>1000041025</v>
      </c>
      <c r="L106" s="4">
        <v>4502194025</v>
      </c>
      <c r="M106" t="s">
        <v>124</v>
      </c>
      <c r="N106" t="s">
        <v>5</v>
      </c>
      <c r="O106">
        <v>16958</v>
      </c>
    </row>
    <row r="107" spans="1:15" ht="13.5" thickBot="1" x14ac:dyDescent="0.25">
      <c r="C107" s="4"/>
      <c r="D107" s="1"/>
      <c r="E107" s="4"/>
      <c r="F107" s="1"/>
      <c r="G107" s="2"/>
      <c r="I107" s="13" t="s">
        <v>135</v>
      </c>
      <c r="J107" s="23">
        <f>SUM(J106)</f>
        <v>1123.05</v>
      </c>
      <c r="K107" s="4"/>
      <c r="L107" s="4"/>
    </row>
    <row r="108" spans="1:15" x14ac:dyDescent="0.2">
      <c r="C108" s="4"/>
      <c r="D108" s="1"/>
      <c r="E108" s="4"/>
      <c r="F108" s="1"/>
      <c r="G108" s="2"/>
      <c r="I108" s="12"/>
      <c r="J108" s="24"/>
      <c r="K108" s="4"/>
      <c r="L108" s="4"/>
    </row>
    <row r="109" spans="1:15" x14ac:dyDescent="0.2">
      <c r="A109" t="s">
        <v>0</v>
      </c>
      <c r="B109" t="s">
        <v>1</v>
      </c>
      <c r="C109" s="4">
        <v>151150</v>
      </c>
      <c r="D109" s="1">
        <v>43048</v>
      </c>
      <c r="E109" s="4">
        <v>11</v>
      </c>
      <c r="F109" s="1">
        <v>43048</v>
      </c>
      <c r="G109" s="2">
        <v>3</v>
      </c>
      <c r="H109" t="s">
        <v>2</v>
      </c>
      <c r="I109" s="5" t="s">
        <v>59</v>
      </c>
      <c r="J109" s="3">
        <v>300</v>
      </c>
      <c r="K109" s="4">
        <v>5000353238</v>
      </c>
      <c r="L109" s="4">
        <v>4502132943</v>
      </c>
      <c r="M109" s="17" t="s">
        <v>29</v>
      </c>
      <c r="N109" t="s">
        <v>5</v>
      </c>
      <c r="O109">
        <v>38215</v>
      </c>
    </row>
    <row r="110" spans="1:15" x14ac:dyDescent="0.2">
      <c r="A110" t="s">
        <v>0</v>
      </c>
      <c r="B110" t="s">
        <v>1</v>
      </c>
      <c r="C110" s="4">
        <v>151150</v>
      </c>
      <c r="D110" s="1">
        <v>43048</v>
      </c>
      <c r="E110" s="4">
        <v>11</v>
      </c>
      <c r="F110" s="1">
        <v>43048</v>
      </c>
      <c r="G110" s="2">
        <v>4</v>
      </c>
      <c r="H110" t="s">
        <v>2</v>
      </c>
      <c r="I110" s="5" t="s">
        <v>59</v>
      </c>
      <c r="J110" s="3">
        <v>7084</v>
      </c>
      <c r="K110" s="4">
        <v>5000353238</v>
      </c>
      <c r="L110" s="4">
        <v>4502132943</v>
      </c>
      <c r="M110" s="17" t="s">
        <v>30</v>
      </c>
      <c r="N110" t="s">
        <v>5</v>
      </c>
      <c r="O110">
        <v>403920</v>
      </c>
    </row>
    <row r="111" spans="1:15" ht="13.5" thickBot="1" x14ac:dyDescent="0.25">
      <c r="A111" t="s">
        <v>0</v>
      </c>
      <c r="B111" t="s">
        <v>1</v>
      </c>
      <c r="C111" s="4">
        <v>151150</v>
      </c>
      <c r="D111" s="1">
        <v>43048</v>
      </c>
      <c r="E111" s="4">
        <v>11</v>
      </c>
      <c r="F111" s="1">
        <v>43048</v>
      </c>
      <c r="G111" s="2">
        <v>2</v>
      </c>
      <c r="H111" t="s">
        <v>2</v>
      </c>
      <c r="I111" s="5" t="s">
        <v>59</v>
      </c>
      <c r="J111" s="3">
        <v>3542</v>
      </c>
      <c r="K111" s="4">
        <v>5000353238</v>
      </c>
      <c r="L111" s="4">
        <v>4502132943</v>
      </c>
      <c r="M111" s="17" t="s">
        <v>31</v>
      </c>
      <c r="N111" t="s">
        <v>5</v>
      </c>
      <c r="O111">
        <v>403920</v>
      </c>
    </row>
    <row r="112" spans="1:15" ht="13.5" collapsed="1" thickBot="1" x14ac:dyDescent="0.25">
      <c r="C112" s="4"/>
      <c r="D112" s="1"/>
      <c r="E112" s="4"/>
      <c r="F112" s="1"/>
      <c r="G112" s="2"/>
      <c r="I112" s="13" t="s">
        <v>97</v>
      </c>
      <c r="J112" s="23">
        <f>SUBTOTAL(9,J109:J111)</f>
        <v>10926</v>
      </c>
      <c r="K112" s="4"/>
      <c r="L112" s="4"/>
    </row>
    <row r="113" spans="1:15" x14ac:dyDescent="0.2">
      <c r="C113" s="4"/>
      <c r="D113" s="1"/>
      <c r="E113" s="4"/>
      <c r="F113" s="1"/>
      <c r="G113" s="2"/>
      <c r="I113" s="13"/>
      <c r="J113" s="24"/>
      <c r="K113" s="4"/>
      <c r="L113" s="4"/>
    </row>
    <row r="114" spans="1:15" x14ac:dyDescent="0.2">
      <c r="A114" t="s">
        <v>0</v>
      </c>
      <c r="B114" t="s">
        <v>1</v>
      </c>
      <c r="C114" s="4">
        <v>151150</v>
      </c>
      <c r="D114" s="1">
        <v>43103</v>
      </c>
      <c r="E114" s="4">
        <v>1</v>
      </c>
      <c r="F114" s="1">
        <v>43075</v>
      </c>
      <c r="G114" s="2">
        <v>1</v>
      </c>
      <c r="H114" t="s">
        <v>64</v>
      </c>
      <c r="I114" t="s">
        <v>113</v>
      </c>
      <c r="J114" s="28">
        <v>225</v>
      </c>
      <c r="K114" s="4">
        <v>1000000185</v>
      </c>
      <c r="L114" s="4">
        <v>4502141349</v>
      </c>
      <c r="M114" s="17" t="s">
        <v>65</v>
      </c>
      <c r="N114" t="s">
        <v>5</v>
      </c>
      <c r="O114">
        <v>6615</v>
      </c>
    </row>
    <row r="115" spans="1:15" x14ac:dyDescent="0.2">
      <c r="A115" t="s">
        <v>0</v>
      </c>
      <c r="B115" t="s">
        <v>1</v>
      </c>
      <c r="C115" s="4">
        <v>151150</v>
      </c>
      <c r="D115" s="1">
        <v>43103</v>
      </c>
      <c r="E115" s="4">
        <v>1</v>
      </c>
      <c r="F115" s="1">
        <v>43075</v>
      </c>
      <c r="G115" s="2">
        <v>1</v>
      </c>
      <c r="H115" t="s">
        <v>64</v>
      </c>
      <c r="I115" t="s">
        <v>113</v>
      </c>
      <c r="J115" s="28">
        <v>1345</v>
      </c>
      <c r="K115" s="4">
        <v>1000000185</v>
      </c>
      <c r="L115" s="4">
        <v>4502141349</v>
      </c>
      <c r="M115" s="17" t="s">
        <v>66</v>
      </c>
      <c r="N115" t="s">
        <v>5</v>
      </c>
      <c r="O115">
        <v>6615</v>
      </c>
    </row>
    <row r="116" spans="1:15" collapsed="1" x14ac:dyDescent="0.2">
      <c r="A116" t="s">
        <v>0</v>
      </c>
      <c r="B116" t="s">
        <v>1</v>
      </c>
      <c r="C116" s="4">
        <v>151150</v>
      </c>
      <c r="D116" s="1">
        <v>43152</v>
      </c>
      <c r="E116" s="4">
        <v>2</v>
      </c>
      <c r="F116" s="1">
        <v>43061</v>
      </c>
      <c r="G116" s="2">
        <v>1</v>
      </c>
      <c r="H116" t="s">
        <v>64</v>
      </c>
      <c r="I116" t="s">
        <v>113</v>
      </c>
      <c r="J116" s="28">
        <v>1395</v>
      </c>
      <c r="K116" s="4">
        <v>1000023084</v>
      </c>
      <c r="L116" s="4">
        <v>4502141349</v>
      </c>
      <c r="M116" t="s">
        <v>112</v>
      </c>
      <c r="N116" t="s">
        <v>5</v>
      </c>
    </row>
    <row r="117" spans="1:15" ht="13.5" thickBot="1" x14ac:dyDescent="0.25">
      <c r="A117" t="s">
        <v>0</v>
      </c>
      <c r="B117" t="s">
        <v>1</v>
      </c>
      <c r="C117" s="4">
        <v>151150</v>
      </c>
      <c r="D117" s="1">
        <v>43152</v>
      </c>
      <c r="E117" s="4">
        <v>2</v>
      </c>
      <c r="F117" s="1">
        <v>43061</v>
      </c>
      <c r="G117" s="2">
        <v>1</v>
      </c>
      <c r="H117" t="s">
        <v>64</v>
      </c>
      <c r="I117" t="s">
        <v>113</v>
      </c>
      <c r="J117" s="28">
        <v>190</v>
      </c>
      <c r="K117" s="4">
        <v>1000023084</v>
      </c>
      <c r="L117" s="4">
        <v>4502141349</v>
      </c>
      <c r="M117" t="s">
        <v>65</v>
      </c>
      <c r="N117" t="s">
        <v>5</v>
      </c>
    </row>
    <row r="118" spans="1:15" ht="13.5" thickBot="1" x14ac:dyDescent="0.25">
      <c r="C118" s="4"/>
      <c r="D118" s="1"/>
      <c r="E118" s="4"/>
      <c r="F118" s="1"/>
      <c r="G118" s="2"/>
      <c r="I118" s="12" t="s">
        <v>115</v>
      </c>
      <c r="J118" s="23">
        <f>SUM(J114:J117)</f>
        <v>3155</v>
      </c>
      <c r="K118" s="4"/>
      <c r="L118" s="4"/>
    </row>
    <row r="119" spans="1:15" x14ac:dyDescent="0.2">
      <c r="C119" s="4"/>
      <c r="D119" s="1"/>
      <c r="E119" s="4"/>
      <c r="F119" s="1"/>
      <c r="G119" s="2"/>
      <c r="I119" s="12"/>
      <c r="J119" s="24"/>
      <c r="K119" s="4"/>
      <c r="L119" s="4"/>
    </row>
    <row r="120" spans="1:15" x14ac:dyDescent="0.2">
      <c r="A120" t="s">
        <v>0</v>
      </c>
      <c r="B120" t="s">
        <v>1</v>
      </c>
      <c r="C120" s="4">
        <v>151150</v>
      </c>
      <c r="D120" s="1">
        <v>43103</v>
      </c>
      <c r="E120" s="4">
        <v>1</v>
      </c>
      <c r="F120" s="1">
        <v>43084</v>
      </c>
      <c r="G120" s="2">
        <v>1</v>
      </c>
      <c r="H120" t="s">
        <v>2</v>
      </c>
      <c r="I120" t="s">
        <v>114</v>
      </c>
      <c r="J120" s="28">
        <v>1295</v>
      </c>
      <c r="K120" s="4">
        <v>1000000454</v>
      </c>
      <c r="L120" s="4">
        <v>4502133450</v>
      </c>
      <c r="M120" s="19">
        <v>541123167</v>
      </c>
      <c r="N120" t="s">
        <v>5</v>
      </c>
      <c r="O120">
        <v>52913</v>
      </c>
    </row>
    <row r="121" spans="1:15" x14ac:dyDescent="0.2">
      <c r="A121" t="s">
        <v>0</v>
      </c>
      <c r="B121" t="s">
        <v>1</v>
      </c>
      <c r="C121" s="4">
        <v>151150</v>
      </c>
      <c r="D121" s="1">
        <v>43103</v>
      </c>
      <c r="E121" s="4">
        <v>1</v>
      </c>
      <c r="F121" s="1">
        <v>43084</v>
      </c>
      <c r="G121" s="2">
        <v>1</v>
      </c>
      <c r="H121" t="s">
        <v>2</v>
      </c>
      <c r="I121" t="s">
        <v>114</v>
      </c>
      <c r="J121" s="28">
        <v>2420.13</v>
      </c>
      <c r="K121" s="4">
        <v>1000000454</v>
      </c>
      <c r="L121" s="4">
        <v>4502133450</v>
      </c>
      <c r="M121" s="19">
        <v>541123166</v>
      </c>
      <c r="N121" t="s">
        <v>5</v>
      </c>
      <c r="O121">
        <v>52913</v>
      </c>
    </row>
    <row r="122" spans="1:15" x14ac:dyDescent="0.2">
      <c r="A122" t="s">
        <v>0</v>
      </c>
      <c r="B122" t="s">
        <v>1</v>
      </c>
      <c r="C122" s="4">
        <v>151150</v>
      </c>
      <c r="D122" s="1">
        <v>43103</v>
      </c>
      <c r="E122" s="4">
        <v>1</v>
      </c>
      <c r="F122" s="1">
        <v>43070</v>
      </c>
      <c r="G122" s="2">
        <v>1</v>
      </c>
      <c r="H122" t="s">
        <v>2</v>
      </c>
      <c r="I122" t="s">
        <v>114</v>
      </c>
      <c r="J122" s="28">
        <v>1090.94</v>
      </c>
      <c r="K122" s="4">
        <v>1000000455</v>
      </c>
      <c r="L122" s="4">
        <v>4502133450</v>
      </c>
      <c r="M122" s="19">
        <v>541123210</v>
      </c>
      <c r="N122" t="s">
        <v>5</v>
      </c>
      <c r="O122">
        <v>52913</v>
      </c>
    </row>
    <row r="123" spans="1:15" x14ac:dyDescent="0.2">
      <c r="A123" t="s">
        <v>0</v>
      </c>
      <c r="B123" t="s">
        <v>1</v>
      </c>
      <c r="C123" s="4">
        <v>151150</v>
      </c>
      <c r="D123" s="1">
        <v>43103</v>
      </c>
      <c r="E123" s="4">
        <v>1</v>
      </c>
      <c r="F123" s="1">
        <v>43070</v>
      </c>
      <c r="G123" s="2">
        <v>1</v>
      </c>
      <c r="H123" t="s">
        <v>2</v>
      </c>
      <c r="I123" t="s">
        <v>114</v>
      </c>
      <c r="J123" s="28">
        <v>1004.89</v>
      </c>
      <c r="K123" s="4">
        <v>1000000455</v>
      </c>
      <c r="L123" s="4">
        <v>4502133450</v>
      </c>
      <c r="M123" s="19">
        <v>541123211</v>
      </c>
      <c r="N123" t="s">
        <v>5</v>
      </c>
      <c r="O123">
        <v>52913</v>
      </c>
    </row>
    <row r="124" spans="1:15" x14ac:dyDescent="0.2">
      <c r="A124" t="s">
        <v>0</v>
      </c>
      <c r="B124" t="s">
        <v>1</v>
      </c>
      <c r="C124" s="4">
        <v>151150</v>
      </c>
      <c r="D124" s="1">
        <v>43103</v>
      </c>
      <c r="E124" s="4">
        <v>1</v>
      </c>
      <c r="F124" s="1">
        <v>43056</v>
      </c>
      <c r="G124" s="2">
        <v>1</v>
      </c>
      <c r="H124" t="s">
        <v>2</v>
      </c>
      <c r="I124" t="s">
        <v>114</v>
      </c>
      <c r="J124" s="28">
        <v>2902.2</v>
      </c>
      <c r="K124" s="4">
        <v>1000000457</v>
      </c>
      <c r="L124" s="4">
        <v>4502133450</v>
      </c>
      <c r="M124" s="19">
        <v>310104389</v>
      </c>
      <c r="N124" t="s">
        <v>5</v>
      </c>
      <c r="O124">
        <v>52913</v>
      </c>
    </row>
    <row r="125" spans="1:15" x14ac:dyDescent="0.2">
      <c r="A125" t="s">
        <v>0</v>
      </c>
      <c r="B125" t="s">
        <v>1</v>
      </c>
      <c r="C125" s="4">
        <v>151150</v>
      </c>
      <c r="D125" s="1">
        <v>43103</v>
      </c>
      <c r="E125" s="4">
        <v>1</v>
      </c>
      <c r="F125" s="1">
        <v>43056</v>
      </c>
      <c r="G125" s="2">
        <v>1</v>
      </c>
      <c r="H125" t="s">
        <v>2</v>
      </c>
      <c r="I125" t="s">
        <v>114</v>
      </c>
      <c r="J125" s="28">
        <v>115.5</v>
      </c>
      <c r="K125" s="4">
        <v>1000000457</v>
      </c>
      <c r="L125" s="4">
        <v>4502133450</v>
      </c>
      <c r="M125" s="19">
        <v>510104266</v>
      </c>
      <c r="N125" t="s">
        <v>5</v>
      </c>
      <c r="O125">
        <v>52913</v>
      </c>
    </row>
    <row r="126" spans="1:15" x14ac:dyDescent="0.2">
      <c r="A126" t="s">
        <v>0</v>
      </c>
      <c r="B126" t="s">
        <v>1</v>
      </c>
      <c r="C126" s="4">
        <v>151150</v>
      </c>
      <c r="D126" s="1">
        <v>43103</v>
      </c>
      <c r="E126" s="4">
        <v>1</v>
      </c>
      <c r="F126" s="1">
        <v>43056</v>
      </c>
      <c r="G126" s="2">
        <v>1</v>
      </c>
      <c r="H126" t="s">
        <v>2</v>
      </c>
      <c r="I126" t="s">
        <v>114</v>
      </c>
      <c r="J126" s="28">
        <v>59.48</v>
      </c>
      <c r="K126" s="4">
        <v>1000000457</v>
      </c>
      <c r="L126" s="4">
        <v>4502133450</v>
      </c>
      <c r="M126" s="19">
        <v>310113433</v>
      </c>
      <c r="N126" t="s">
        <v>5</v>
      </c>
      <c r="O126">
        <v>52913</v>
      </c>
    </row>
    <row r="127" spans="1:15" x14ac:dyDescent="0.2">
      <c r="A127" t="s">
        <v>0</v>
      </c>
      <c r="B127" t="s">
        <v>1</v>
      </c>
      <c r="C127" s="4">
        <v>151150</v>
      </c>
      <c r="D127" s="1">
        <v>43103</v>
      </c>
      <c r="E127" s="4">
        <v>1</v>
      </c>
      <c r="F127" s="1">
        <v>43056</v>
      </c>
      <c r="G127" s="2">
        <v>1</v>
      </c>
      <c r="H127" t="s">
        <v>2</v>
      </c>
      <c r="I127" t="s">
        <v>114</v>
      </c>
      <c r="J127" s="28">
        <v>323.39999999999998</v>
      </c>
      <c r="K127" s="4">
        <v>1000000457</v>
      </c>
      <c r="L127" s="4">
        <v>4502133450</v>
      </c>
      <c r="M127" s="19">
        <v>310113511</v>
      </c>
      <c r="N127" t="s">
        <v>5</v>
      </c>
      <c r="O127">
        <v>52913</v>
      </c>
    </row>
    <row r="128" spans="1:15" x14ac:dyDescent="0.2">
      <c r="A128" t="s">
        <v>0</v>
      </c>
      <c r="B128" t="s">
        <v>1</v>
      </c>
      <c r="C128" s="4">
        <v>151150</v>
      </c>
      <c r="D128" s="1">
        <v>43103</v>
      </c>
      <c r="E128" s="4">
        <v>1</v>
      </c>
      <c r="F128" s="1">
        <v>43056</v>
      </c>
      <c r="G128" s="2">
        <v>1</v>
      </c>
      <c r="H128" t="s">
        <v>2</v>
      </c>
      <c r="I128" t="s">
        <v>114</v>
      </c>
      <c r="J128" s="28">
        <v>736.67</v>
      </c>
      <c r="K128" s="4">
        <v>1000000457</v>
      </c>
      <c r="L128" s="4">
        <v>4502133450</v>
      </c>
      <c r="M128" s="19">
        <v>541123168</v>
      </c>
      <c r="N128" t="s">
        <v>5</v>
      </c>
      <c r="O128">
        <v>52913</v>
      </c>
    </row>
    <row r="129" spans="1:15" x14ac:dyDescent="0.2">
      <c r="A129" t="s">
        <v>0</v>
      </c>
      <c r="B129" t="s">
        <v>1</v>
      </c>
      <c r="C129" s="4">
        <v>151150</v>
      </c>
      <c r="D129" s="1">
        <v>43103</v>
      </c>
      <c r="E129" s="4">
        <v>1</v>
      </c>
      <c r="F129" s="1">
        <v>43056</v>
      </c>
      <c r="G129" s="2">
        <v>1</v>
      </c>
      <c r="H129" t="s">
        <v>2</v>
      </c>
      <c r="I129" t="s">
        <v>114</v>
      </c>
      <c r="J129" s="28">
        <v>904.53</v>
      </c>
      <c r="K129" s="4">
        <v>1000000457</v>
      </c>
      <c r="L129" s="4">
        <v>4502133450</v>
      </c>
      <c r="M129" s="19">
        <v>541123170</v>
      </c>
      <c r="N129" t="s">
        <v>5</v>
      </c>
      <c r="O129">
        <v>52913</v>
      </c>
    </row>
    <row r="130" spans="1:15" x14ac:dyDescent="0.2">
      <c r="A130" t="s">
        <v>0</v>
      </c>
      <c r="B130" t="s">
        <v>1</v>
      </c>
      <c r="C130" s="4">
        <v>151150</v>
      </c>
      <c r="D130" s="1">
        <v>43103</v>
      </c>
      <c r="E130" s="4">
        <v>1</v>
      </c>
      <c r="F130" s="1">
        <v>43056</v>
      </c>
      <c r="G130" s="2">
        <v>1</v>
      </c>
      <c r="H130" t="s">
        <v>2</v>
      </c>
      <c r="I130" t="s">
        <v>114</v>
      </c>
      <c r="J130" s="28">
        <v>869.18</v>
      </c>
      <c r="K130" s="4">
        <v>1000000457</v>
      </c>
      <c r="L130" s="4">
        <v>4502133450</v>
      </c>
      <c r="M130" s="19">
        <v>541123171</v>
      </c>
      <c r="N130" t="s">
        <v>5</v>
      </c>
      <c r="O130">
        <v>52913</v>
      </c>
    </row>
    <row r="131" spans="1:15" x14ac:dyDescent="0.2">
      <c r="A131" t="s">
        <v>0</v>
      </c>
      <c r="B131" t="s">
        <v>1</v>
      </c>
      <c r="C131" s="4">
        <v>151150</v>
      </c>
      <c r="D131" s="1">
        <v>43103</v>
      </c>
      <c r="E131" s="4">
        <v>1</v>
      </c>
      <c r="F131" s="1">
        <v>43041</v>
      </c>
      <c r="G131" s="2">
        <v>2</v>
      </c>
      <c r="H131" t="s">
        <v>2</v>
      </c>
      <c r="I131" t="s">
        <v>114</v>
      </c>
      <c r="J131" s="28">
        <v>460.72</v>
      </c>
      <c r="K131" s="4">
        <v>1000000456</v>
      </c>
      <c r="L131" s="4">
        <v>4502133450</v>
      </c>
      <c r="M131" s="19">
        <v>510150152</v>
      </c>
      <c r="N131" t="s">
        <v>5</v>
      </c>
      <c r="O131">
        <v>52913</v>
      </c>
    </row>
    <row r="132" spans="1:15" ht="13.5" thickBot="1" x14ac:dyDescent="0.25">
      <c r="A132" t="s">
        <v>0</v>
      </c>
      <c r="B132" t="s">
        <v>1</v>
      </c>
      <c r="C132" s="4">
        <v>151150</v>
      </c>
      <c r="D132" s="1">
        <v>43103</v>
      </c>
      <c r="E132" s="4">
        <v>1</v>
      </c>
      <c r="F132" s="1">
        <v>43041</v>
      </c>
      <c r="G132" s="2">
        <v>6</v>
      </c>
      <c r="H132" t="s">
        <v>2</v>
      </c>
      <c r="I132" t="s">
        <v>114</v>
      </c>
      <c r="J132" s="28">
        <v>34.44</v>
      </c>
      <c r="K132" s="4">
        <v>1000000456</v>
      </c>
      <c r="L132" s="4">
        <v>4502133450</v>
      </c>
      <c r="M132" s="19">
        <v>510104118</v>
      </c>
      <c r="N132" t="s">
        <v>5</v>
      </c>
      <c r="O132">
        <v>52913</v>
      </c>
    </row>
    <row r="133" spans="1:15" ht="13.5" collapsed="1" thickBot="1" x14ac:dyDescent="0.25">
      <c r="C133" s="4"/>
      <c r="D133" s="1"/>
      <c r="E133" s="4"/>
      <c r="F133" s="1"/>
      <c r="G133" s="2"/>
      <c r="I133" s="12" t="s">
        <v>116</v>
      </c>
      <c r="J133" s="23">
        <f>SUBTOTAL(9,J120:J132)</f>
        <v>12217.08</v>
      </c>
      <c r="K133" s="4"/>
      <c r="L133" s="4"/>
      <c r="M133" s="19"/>
    </row>
    <row r="134" spans="1:15" x14ac:dyDescent="0.2">
      <c r="M134"/>
    </row>
    <row r="135" spans="1:15" ht="13.5" thickBot="1" x14ac:dyDescent="0.25">
      <c r="M135"/>
    </row>
    <row r="136" spans="1:15" ht="13.5" thickBot="1" x14ac:dyDescent="0.25">
      <c r="I136" s="13" t="s">
        <v>117</v>
      </c>
      <c r="J136" s="15">
        <f>SUM(J133,J118,J112,J107,J104,J99,J87,J73,J69,J57,J53,J48,J45,J33,J30,J27,J22,J16,J9,J3)</f>
        <v>93749.200000000026</v>
      </c>
    </row>
    <row r="150" spans="13:13" x14ac:dyDescent="0.2">
      <c r="M150"/>
    </row>
    <row r="151" spans="13:13" x14ac:dyDescent="0.2">
      <c r="M151"/>
    </row>
    <row r="152" spans="13:13" x14ac:dyDescent="0.2">
      <c r="M152"/>
    </row>
    <row r="153" spans="13:13" x14ac:dyDescent="0.2">
      <c r="M153"/>
    </row>
    <row r="154" spans="13:13" x14ac:dyDescent="0.2">
      <c r="M154"/>
    </row>
    <row r="155" spans="13:13" x14ac:dyDescent="0.2">
      <c r="M155"/>
    </row>
    <row r="156" spans="13:13" x14ac:dyDescent="0.2">
      <c r="M156"/>
    </row>
    <row r="157" spans="13:13" x14ac:dyDescent="0.2">
      <c r="M157"/>
    </row>
    <row r="158" spans="13:13" x14ac:dyDescent="0.2">
      <c r="M158"/>
    </row>
    <row r="159" spans="13:13" x14ac:dyDescent="0.2">
      <c r="M159"/>
    </row>
  </sheetData>
  <autoFilter ref="A1:O132"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workbookViewId="0">
      <selection activeCell="Q38" sqref="Q38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52" sqref="N5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56" sqref="M5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O40" sqref="O40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55" sqref="Q5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3:E56"/>
  <sheetViews>
    <sheetView workbookViewId="0">
      <selection activeCell="D55" sqref="D55:E55"/>
    </sheetView>
  </sheetViews>
  <sheetFormatPr defaultRowHeight="12.75" x14ac:dyDescent="0.2"/>
  <cols>
    <col min="2" max="2" width="11.7109375" customWidth="1"/>
  </cols>
  <sheetData>
    <row r="53" spans="2:5" x14ac:dyDescent="0.2">
      <c r="B53" s="5" t="s">
        <v>118</v>
      </c>
      <c r="C53" s="25">
        <v>803.4</v>
      </c>
    </row>
    <row r="54" spans="2:5" ht="13.5" thickBot="1" x14ac:dyDescent="0.25">
      <c r="C54" s="25">
        <v>28.06</v>
      </c>
    </row>
    <row r="55" spans="2:5" ht="13.5" thickBot="1" x14ac:dyDescent="0.25">
      <c r="C55" s="27">
        <f>SUM(C53:C54)</f>
        <v>831.45999999999992</v>
      </c>
      <c r="D55" s="13" t="s">
        <v>119</v>
      </c>
      <c r="E55" s="13"/>
    </row>
    <row r="56" spans="2:5" x14ac:dyDescent="0.2">
      <c r="C56" s="2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V43" sqref="V43"/>
    </sheetView>
  </sheetViews>
  <sheetFormatPr defaultRowHeight="12.75" x14ac:dyDescent="0.2"/>
  <sheetData>
    <row r="1" spans="1:1" x14ac:dyDescent="0.2">
      <c r="A1" s="5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8" sqref="B58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I1" workbookViewId="0">
      <selection activeCell="BI37" sqref="BI37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I2" sqref="AI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65" sqref="I65:I6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3" sqref="R13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3:E55"/>
  <sheetViews>
    <sheetView topLeftCell="A3" workbookViewId="0">
      <selection activeCell="I53" sqref="I53"/>
    </sheetView>
  </sheetViews>
  <sheetFormatPr defaultRowHeight="12.75" x14ac:dyDescent="0.2"/>
  <cols>
    <col min="2" max="2" width="11" customWidth="1"/>
    <col min="3" max="3" width="9.28515625" bestFit="1" customWidth="1"/>
  </cols>
  <sheetData>
    <row r="53" spans="2:5" x14ac:dyDescent="0.2">
      <c r="B53" s="5" t="s">
        <v>118</v>
      </c>
      <c r="C53" s="25">
        <v>1570</v>
      </c>
    </row>
    <row r="54" spans="2:5" ht="13.5" thickBot="1" x14ac:dyDescent="0.25">
      <c r="C54" s="25">
        <v>1585</v>
      </c>
    </row>
    <row r="55" spans="2:5" ht="13.5" thickBot="1" x14ac:dyDescent="0.25">
      <c r="C55" s="26">
        <f>SUM(C53:C54)</f>
        <v>3155</v>
      </c>
      <c r="D55" s="13" t="s">
        <v>119</v>
      </c>
      <c r="E55" s="13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8:E52"/>
  <sheetViews>
    <sheetView topLeftCell="A6" workbookViewId="0">
      <selection activeCell="C52" sqref="C52"/>
    </sheetView>
  </sheetViews>
  <sheetFormatPr defaultRowHeight="12.75" x14ac:dyDescent="0.2"/>
  <cols>
    <col min="2" max="2" width="10.7109375" customWidth="1"/>
    <col min="3" max="3" width="10.28515625" bestFit="1" customWidth="1"/>
  </cols>
  <sheetData>
    <row r="48" spans="2:3" x14ac:dyDescent="0.2">
      <c r="B48" s="5" t="s">
        <v>118</v>
      </c>
      <c r="C48" s="25">
        <v>3715.13</v>
      </c>
    </row>
    <row r="49" spans="3:5" x14ac:dyDescent="0.2">
      <c r="C49" s="25">
        <v>2095.83</v>
      </c>
    </row>
    <row r="50" spans="3:5" x14ac:dyDescent="0.2">
      <c r="C50" s="25">
        <v>495.16</v>
      </c>
    </row>
    <row r="51" spans="3:5" ht="13.5" thickBot="1" x14ac:dyDescent="0.25">
      <c r="C51" s="25">
        <v>5910.96</v>
      </c>
    </row>
    <row r="52" spans="3:5" ht="13.5" thickBot="1" x14ac:dyDescent="0.25">
      <c r="C52" s="26">
        <f>SUM(C48:C51)</f>
        <v>12217.08</v>
      </c>
      <c r="D52" s="13" t="s">
        <v>119</v>
      </c>
      <c r="E52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WPPL16030</vt:lpstr>
      <vt:lpstr>SPEND DETAIL</vt:lpstr>
      <vt:lpstr>TRF RDAS-AYTH2K</vt:lpstr>
      <vt:lpstr>Chassis Plans LLC</vt:lpstr>
      <vt:lpstr>Chroma</vt:lpstr>
      <vt:lpstr>Cole-Parmer</vt:lpstr>
      <vt:lpstr>Digi Key</vt:lpstr>
      <vt:lpstr>Ergo Mart</vt:lpstr>
      <vt:lpstr>HM Cragg</vt:lpstr>
      <vt:lpstr>L-Com</vt:lpstr>
      <vt:lpstr>Martin International</vt:lpstr>
      <vt:lpstr>Marvin Test Solutions</vt:lpstr>
      <vt:lpstr>National Instruments</vt:lpstr>
      <vt:lpstr>Newark in One</vt:lpstr>
      <vt:lpstr>Pickering</vt:lpstr>
      <vt:lpstr>Rand-Whitney</vt:lpstr>
      <vt:lpstr>TDK Lambda</vt:lpstr>
      <vt:lpstr>ValueTronics</vt:lpstr>
      <vt:lpstr>Virginia Panel</vt:lpstr>
      <vt:lpstr>WPPL16030!Print_Area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HuaZhen Luo</cp:lastModifiedBy>
  <cp:revision>1</cp:revision>
  <dcterms:created xsi:type="dcterms:W3CDTF">2018-01-19T20:39:51Z</dcterms:created>
  <dcterms:modified xsi:type="dcterms:W3CDTF">2018-07-25T02:29:12Z</dcterms:modified>
</cp:coreProperties>
</file>