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43" documentId="13_ncr:1_{92EE6F33-EB2A-4700-9A34-0A9E71C758ED}" xr6:coauthVersionLast="45" xr6:coauthVersionMax="45" xr10:uidLastSave="{A779B6EE-BFBF-4CA3-B34A-55DBA80064CB}"/>
  <bookViews>
    <workbookView xWindow="-120" yWindow="-120" windowWidth="20730" windowHeight="11160" xr2:uid="{596A1F07-0F46-4059-B26E-63E80B4CE9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11" i="1"/>
  <c r="J12" i="1"/>
  <c r="J13" i="1"/>
  <c r="J14" i="1"/>
  <c r="J15" i="1"/>
  <c r="J16" i="1"/>
  <c r="J17" i="1"/>
  <c r="J5" i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8" i="1" l="1"/>
</calcChain>
</file>

<file path=xl/sharedStrings.xml><?xml version="1.0" encoding="utf-8"?>
<sst xmlns="http://schemas.openxmlformats.org/spreadsheetml/2006/main" count="99" uniqueCount="63">
  <si>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</si>
  <si>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</si>
  <si>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</si>
  <si>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</si>
  <si>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</si>
  <si>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</si>
  <si>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</si>
  <si>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</si>
  <si>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</si>
  <si>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ViewSonic TE1711, touchscreen Display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</si>
  <si>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</si>
  <si>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</si>
  <si>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</si>
  <si>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</si>
  <si>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</si>
  <si>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</si>
  <si>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</si>
  <si>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</si>
  <si>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</si>
  <si>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</si>
  <si>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</si>
  <si>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</si>
  <si>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</si>
  <si>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</si>
  <si>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</si>
  <si>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</si>
  <si>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</si>
  <si>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</si>
  <si>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</si>
  <si>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</si>
  <si>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</si>
  <si>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</si>
  <si>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</si>
  <si>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</si>
  <si>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</si>
  <si>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Paint ($300 lot charge) 2 of 3 panels only</t>
  </si>
  <si>
    <t>Remark</t>
  </si>
  <si>
    <t>ViewSonic Singapore</t>
  </si>
  <si>
    <t>Unit Price(SGD)</t>
  </si>
  <si>
    <t>NI Singapore</t>
  </si>
  <si>
    <t>Ingram Micro Singapore</t>
  </si>
  <si>
    <t>CPSM L Bracket, Aluminium 0.190" thick</t>
  </si>
  <si>
    <t>Local office/Distributor</t>
  </si>
  <si>
    <t>NA</t>
  </si>
  <si>
    <t>ACE Peripherals</t>
  </si>
  <si>
    <t>Items</t>
  </si>
  <si>
    <t>Need advice</t>
  </si>
  <si>
    <t>Yes</t>
  </si>
  <si>
    <t>Local purchase?</t>
  </si>
  <si>
    <t>https://www.l-com.com/usb-high-flex-usb-cable-type-a-b-03m</t>
  </si>
  <si>
    <t>Unit Price (USD)</t>
  </si>
  <si>
    <t xml:space="preserve">Exchange rate </t>
  </si>
  <si>
    <t>https://www.l-com.com/usb-usb-adapter-b-a-shielded</t>
  </si>
  <si>
    <t>L-Com website</t>
  </si>
  <si>
    <t>Can model shop support?</t>
  </si>
  <si>
    <t>Purcahse online and load image; Bill Bates to load empower license once set up.</t>
  </si>
  <si>
    <t>Milford will modify with 3M cable and put it into box</t>
  </si>
  <si>
    <t>Milford</t>
  </si>
  <si>
    <t>Edwin to check it locally and advise</t>
  </si>
  <si>
    <r>
      <t xml:space="preserve">TD1711 is EOL in Singapore; Alternate model </t>
    </r>
    <r>
      <rPr>
        <b/>
        <sz val="11"/>
        <color theme="1"/>
        <rFont val="Calibri"/>
        <family val="2"/>
        <scheme val="minor"/>
      </rPr>
      <t xml:space="preserve">TD1630-3 </t>
    </r>
    <r>
      <rPr>
        <sz val="11"/>
        <color theme="1"/>
        <rFont val="Calibri"/>
        <family val="2"/>
        <scheme val="minor"/>
      </rPr>
      <t>was recommended by ViewSonic.Send spec to Rick for view and advice</t>
    </r>
  </si>
  <si>
    <t>Downloaded the prints - Will get a local 3D print company to do; Hardness properties and AntiESD for material</t>
  </si>
  <si>
    <t>Budget required</t>
  </si>
  <si>
    <t>1 box each tester; Milford ship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</si>
</sst>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strike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4" borderId="1" xfId="0" applyFill="1" applyBorder="1"/>
    <xf numFmtId="0" fontId="0" fillId="0" borderId="1" xfId="0" applyFill="1" applyBorder="1"/>
    <xf numFmtId="0" fontId="6" fillId="0" borderId="1" xfId="2" applyFont="1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/>
    <xf numFmtId="0" fontId="0" fillId="3" borderId="1" xfId="0" applyFill="1" applyBorder="1"/>
    <xf numFmtId="42" fontId="0" fillId="0" borderId="1" xfId="0" applyNumberFormat="1" applyBorder="1" applyAlignment="1">
      <alignment horizontal="center"/>
    </xf>
    <xf numFmtId="42" fontId="0" fillId="0" borderId="1" xfId="0" applyNumberFormat="1" applyFill="1" applyBorder="1" applyAlignment="1">
      <alignment horizontal="center"/>
    </xf>
    <xf numFmtId="0" fontId="6" fillId="4" borderId="1" xfId="2" applyFont="1" applyFill="1" applyBorder="1"/>
    <xf numFmtId="0" fontId="5" fillId="5" borderId="1" xfId="2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6" borderId="1" xfId="0" applyFill="1" applyBorder="1"/>
    <xf numFmtId="0" fontId="2" fillId="6" borderId="1" xfId="0" applyFont="1" applyFill="1" applyBorder="1" applyAlignment="1"/>
    <xf numFmtId="0" fontId="0" fillId="6" borderId="1" xfId="0" applyFill="1" applyBorder="1" applyAlignment="1"/>
    <xf numFmtId="0" fontId="2" fillId="6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8" fillId="2" borderId="1" xfId="0" applyFont="1" applyFill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/>
    </xf>
    <xf numFmtId="7" fontId="7" fillId="0" borderId="1" xfId="1" applyNumberFormat="1" applyFont="1" applyBorder="1" applyAlignment="1">
      <alignment horizontal="right"/>
    </xf>
    <xf numFmtId="44" fontId="7" fillId="0" borderId="1" xfId="1" applyFont="1" applyBorder="1" applyAlignment="1"/>
    <xf numFmtId="0" fontId="9" fillId="0" borderId="1" xfId="2" applyFont="1" applyFill="1" applyBorder="1"/>
    <xf numFmtId="0" fontId="7" fillId="0" borderId="1" xfId="0" applyFont="1" applyFill="1" applyBorder="1" applyAlignment="1">
      <alignment horizontal="center"/>
    </xf>
    <xf numFmtId="42" fontId="7" fillId="0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/>
    <xf numFmtId="0" fontId="7" fillId="2" borderId="1" xfId="0" applyFont="1" applyFill="1" applyBorder="1" applyAlignment="1"/>
    <xf numFmtId="0" fontId="7" fillId="2" borderId="1" xfId="0" applyFont="1" applyFill="1" applyBorder="1" applyAlignment="1">
      <alignment horizontal="center"/>
    </xf>
    <xf numFmtId="7" fontId="7" fillId="2" borderId="1" xfId="1" applyNumberFormat="1" applyFont="1" applyFill="1" applyBorder="1" applyAlignment="1">
      <alignment horizontal="right"/>
    </xf>
    <xf numFmtId="44" fontId="7" fillId="0" borderId="1" xfId="1" applyFont="1" applyFill="1" applyBorder="1" applyAlignme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g.ingrammicro.com/_layouts/CommerceServer/IM/ProductDetails.aspx?id=000000000004562843" TargetMode="External"/><Relationship Id="rId2" Type="http://schemas.openxmlformats.org/officeDocument/2006/relationships/hyperlink" Target="https://sg.element14.com/webapp/wcs/stores/servlet/AjaxOrderItemDisplayView?catalogId=15001&amp;langId=65&amp;storeId=10191&amp;krypto=iLAhfR0TctNaVX8D74Posx2dbT6P3cFnjl4hOLg%2BO14jqvS%2FUji7iL72ms7Cu3uqyWCPxufaW8qXRVOV3KQlGUpJj1UjOijzBu1QFyxST4fiCyrRh5Qhz7T6By3EdYTidgoiBo7BjyqJP6U9qc8W7fy8MFoiQC%2FQgoNFEp%2BKxjCjsFdVvPpBvH6pNWkbwP%2BU&amp;ddkey=https%3AOrderCalculate" TargetMode="External"/><Relationship Id="rId1" Type="http://schemas.openxmlformats.org/officeDocument/2006/relationships/hyperlink" Target="https://sg.ingrammicro.com/_layouts/CommerceServer/IM/ProductDetails.aspx?id=000000000004618258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l-com.com/usb-usb-adapter-b-a-shielded" TargetMode="External"/><Relationship Id="rId4" Type="http://schemas.openxmlformats.org/officeDocument/2006/relationships/hyperlink" Target="https://www.l-com.com/usb-high-flex-usb-cable-type-a-b-03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L20"/>
  <sheetViews>
    <sheetView tabSelected="1" zoomScale="70" zoomScaleNormal="70" workbookViewId="0">
      <selection activeCell="M6" sqref="M6:M16"/>
    </sheetView>
  </sheetViews>
  <sheetFormatPr defaultRowHeight="15" x14ac:dyDescent="0.25"/>
  <cols>
    <col min="2" max="2" width="8" bestFit="1" customWidth="1"/>
    <col min="3" max="3" width="48.5703125" customWidth="1"/>
    <col min="4" max="4" width="18.5703125" bestFit="1" customWidth="1"/>
    <col min="5" max="5" width="25.140625" customWidth="1"/>
    <col min="6" max="6" width="11.42578125" bestFit="1" customWidth="1"/>
    <col min="7" max="7" width="12.42578125" bestFit="1" customWidth="1"/>
    <col min="8" max="8" width="21.5703125" customWidth="1"/>
    <col min="9" max="10" width="15.42578125" style="21" customWidth="1"/>
    <col min="11" max="11" width="72.140625" style="22" customWidth="1"/>
    <col min="12" max="12" width="17.42578125" bestFit="1" customWidth="1"/>
    <col min="13" max="13" width="78.5703125" bestFit="1" customWidth="1"/>
  </cols>
  <sheetData>
    <row r="2" spans="1:12" ht="30" customHeight="1" x14ac:dyDescent="0.25"/>
    <row r="3" spans="1:12" x14ac:dyDescent="0.25">
      <c r="A3" t="s">
        <v>45</v>
      </c>
      <c r="B3" s="1" t="s">
        <v>0</v>
      </c>
      <c r="C3" s="1" t="s">
        <v>1</v>
      </c>
      <c r="D3" s="1" t="s">
        <v>2</v>
      </c>
      <c r="E3" s="1" t="s">
        <v>3</v>
      </c>
      <c r="F3" s="8" t="s">
        <v>4</v>
      </c>
      <c r="G3" s="9" t="s">
        <v>5</v>
      </c>
      <c r="H3" s="23" t="s">
        <v>42</v>
      </c>
      <c r="I3" s="23" t="s">
        <v>38</v>
      </c>
      <c r="J3" s="23" t="s">
        <v>50</v>
      </c>
      <c r="K3" s="24" t="s">
        <v>36</v>
      </c>
      <c r="L3" s="25" t="s">
        <v>48</v>
      </c>
    </row>
    <row r="4" spans="1:12" ht="26.25" x14ac:dyDescent="0.25">
      <c r="A4">
        <v>1</v>
      </c>
      <c r="B4" s="1">
        <v>1</v>
      </c>
      <c r="C4" s="14" t="s">
        <v>6</v>
      </c>
      <c r="D4" s="2" t="s">
        <v>7</v>
      </c>
      <c r="E4" s="10" t="s">
        <v>8</v>
      </c>
      <c r="F4" s="3">
        <v>1365</v>
      </c>
      <c r="G4" s="15">
        <f t="shared" ref="G4:G11" si="0">PRODUCT(B4,F4)</f>
        <v>1365</v>
      </c>
      <c r="H4" s="25" t="s">
        <v>43</v>
      </c>
      <c r="I4" s="1" t="s">
        <v>43</v>
      </c>
      <c r="J4" s="33"/>
      <c r="K4" s="37" t="s">
        <v>55</v>
      </c>
      <c r="L4" s="38" t="s">
        <v>47</v>
      </c>
    </row>
    <row r="5" spans="1:12" ht="30" x14ac:dyDescent="0.25">
      <c r="A5">
        <v>2</v>
      </c>
      <c r="B5" s="1">
        <v>1</v>
      </c>
      <c r="C5" s="14" t="s">
        <v>9</v>
      </c>
      <c r="D5" s="16" t="s">
        <v>10</v>
      </c>
      <c r="E5" s="11">
        <v>5201210</v>
      </c>
      <c r="F5" s="3">
        <v>299</v>
      </c>
      <c r="G5" s="15">
        <f t="shared" si="0"/>
        <v>299</v>
      </c>
      <c r="H5" s="28" t="s">
        <v>37</v>
      </c>
      <c r="I5" s="23">
        <v>280</v>
      </c>
      <c r="J5" s="34">
        <f>I5/1.35</f>
        <v>207.40740740740739</v>
      </c>
      <c r="K5" s="26" t="s">
        <v>59</v>
      </c>
      <c r="L5" s="32" t="s">
        <v>46</v>
      </c>
    </row>
    <row r="6" spans="1:12" x14ac:dyDescent="0.25">
      <c r="A6">
        <v>3</v>
      </c>
      <c r="B6" s="1">
        <v>1</v>
      </c>
      <c r="C6" s="14" t="s">
        <v>11</v>
      </c>
      <c r="D6" s="14" t="s">
        <v>12</v>
      </c>
      <c r="E6" s="4"/>
      <c r="F6" s="5">
        <v>447</v>
      </c>
      <c r="G6" s="15">
        <f t="shared" si="0"/>
        <v>447</v>
      </c>
      <c r="H6" s="28" t="s">
        <v>43</v>
      </c>
      <c r="I6" s="23" t="s">
        <v>43</v>
      </c>
      <c r="J6" s="34" t="e">
        <f t="shared" ref="J6:J17" si="1">I6/1.35</f>
        <v>#VALUE!</v>
      </c>
      <c r="K6" s="26" t="s">
        <v>62</v>
      </c>
      <c r="L6" s="32" t="s">
        <v>57</v>
      </c>
    </row>
    <row r="7" spans="1:12" x14ac:dyDescent="0.25">
      <c r="A7">
        <v>4</v>
      </c>
      <c r="B7" s="1">
        <v>1</v>
      </c>
      <c r="C7" s="40" t="s">
        <v>13</v>
      </c>
      <c r="D7" s="16" t="s">
        <v>14</v>
      </c>
      <c r="E7" s="11" t="s">
        <v>15</v>
      </c>
      <c r="F7" s="3">
        <v>114</v>
      </c>
      <c r="G7" s="15">
        <f t="shared" si="0"/>
        <v>114</v>
      </c>
      <c r="H7" s="28" t="s">
        <v>39</v>
      </c>
      <c r="I7" s="23">
        <v>170</v>
      </c>
      <c r="J7" s="34">
        <f t="shared" si="1"/>
        <v>125.92592592592592</v>
      </c>
      <c r="K7" s="30" t="s">
        <v>56</v>
      </c>
      <c r="L7" s="31" t="s">
        <v>57</v>
      </c>
    </row>
    <row r="8" spans="1:12" x14ac:dyDescent="0.25">
      <c r="A8">
        <v>5</v>
      </c>
      <c r="B8" s="1">
        <v>1</v>
      </c>
      <c r="C8" s="40" t="s">
        <v>16</v>
      </c>
      <c r="D8" s="16" t="s">
        <v>17</v>
      </c>
      <c r="E8" s="11" t="s">
        <v>18</v>
      </c>
      <c r="F8" s="3">
        <v>115</v>
      </c>
      <c r="G8" s="15">
        <f t="shared" si="0"/>
        <v>115</v>
      </c>
      <c r="H8" s="29" t="s">
        <v>40</v>
      </c>
      <c r="I8" s="23">
        <v>160</v>
      </c>
      <c r="J8" s="34">
        <f t="shared" si="1"/>
        <v>118.5185185185185</v>
      </c>
      <c r="K8" s="30" t="s">
        <v>44</v>
      </c>
      <c r="L8" s="31" t="s">
        <v>57</v>
      </c>
    </row>
    <row r="9" spans="1:12" x14ac:dyDescent="0.25">
      <c r="A9">
        <v>6</v>
      </c>
      <c r="B9" s="12">
        <v>2</v>
      </c>
      <c r="C9" s="41" t="s">
        <v>19</v>
      </c>
      <c r="D9" s="13" t="s">
        <v>20</v>
      </c>
      <c r="E9" s="11" t="s">
        <v>21</v>
      </c>
      <c r="F9" s="3">
        <v>14.19</v>
      </c>
      <c r="G9" s="17">
        <f t="shared" si="0"/>
        <v>28.38</v>
      </c>
      <c r="H9" s="27" t="s">
        <v>53</v>
      </c>
      <c r="I9" s="23" t="s">
        <v>43</v>
      </c>
      <c r="J9" s="34">
        <v>14.75</v>
      </c>
      <c r="K9" s="36" t="s">
        <v>49</v>
      </c>
      <c r="L9" s="31" t="s">
        <v>57</v>
      </c>
    </row>
    <row r="10" spans="1:12" x14ac:dyDescent="0.25">
      <c r="A10">
        <v>7</v>
      </c>
      <c r="B10" s="1">
        <v>2</v>
      </c>
      <c r="C10" s="39" t="s">
        <v>22</v>
      </c>
      <c r="D10" s="14" t="s">
        <v>20</v>
      </c>
      <c r="E10" s="10" t="s">
        <v>23</v>
      </c>
      <c r="F10" s="6">
        <v>8.61</v>
      </c>
      <c r="G10" s="17">
        <f t="shared" si="0"/>
        <v>17.22</v>
      </c>
      <c r="H10" s="35" t="s">
        <v>53</v>
      </c>
      <c r="I10" s="23"/>
      <c r="J10" s="34">
        <v>8.61</v>
      </c>
      <c r="K10" s="36" t="s">
        <v>52</v>
      </c>
      <c r="L10" s="31" t="s">
        <v>57</v>
      </c>
    </row>
    <row r="11" spans="1:12" ht="30" x14ac:dyDescent="0.25">
      <c r="A11">
        <v>8</v>
      </c>
      <c r="B11" s="1">
        <v>1</v>
      </c>
      <c r="C11" s="42" t="s">
        <v>24</v>
      </c>
      <c r="D11" s="44" t="s">
        <v>17</v>
      </c>
      <c r="E11" s="45" t="s">
        <v>25</v>
      </c>
      <c r="F11" s="46">
        <v>47.99</v>
      </c>
      <c r="G11" s="47">
        <f t="shared" si="0"/>
        <v>47.99</v>
      </c>
      <c r="H11" s="48" t="s">
        <v>40</v>
      </c>
      <c r="I11" s="49">
        <v>72</v>
      </c>
      <c r="J11" s="50">
        <f t="shared" si="1"/>
        <v>53.333333333333329</v>
      </c>
      <c r="K11" s="51" t="s">
        <v>44</v>
      </c>
      <c r="L11" s="52" t="s">
        <v>47</v>
      </c>
    </row>
    <row r="12" spans="1:12" ht="30" x14ac:dyDescent="0.25">
      <c r="A12">
        <v>9</v>
      </c>
      <c r="B12" s="1">
        <v>1</v>
      </c>
      <c r="C12" s="6" t="s">
        <v>26</v>
      </c>
      <c r="D12" s="6" t="s">
        <v>27</v>
      </c>
      <c r="E12" s="18" t="s">
        <v>28</v>
      </c>
      <c r="F12" s="5">
        <v>75</v>
      </c>
      <c r="G12" s="19">
        <f t="shared" ref="G12:G17" si="2">PRODUCT(B12,F12)</f>
        <v>75</v>
      </c>
      <c r="H12" s="25" t="s">
        <v>43</v>
      </c>
      <c r="I12" s="1" t="s">
        <v>43</v>
      </c>
      <c r="J12" s="34" t="e">
        <f t="shared" si="1"/>
        <v>#VALUE!</v>
      </c>
      <c r="K12" s="30" t="s">
        <v>60</v>
      </c>
      <c r="L12" s="31" t="s">
        <v>46</v>
      </c>
    </row>
    <row r="13" spans="1:12" ht="30" x14ac:dyDescent="0.25">
      <c r="A13">
        <v>10</v>
      </c>
      <c r="B13" s="1">
        <v>1</v>
      </c>
      <c r="C13" s="6" t="s">
        <v>29</v>
      </c>
      <c r="D13" s="6" t="s">
        <v>27</v>
      </c>
      <c r="E13" s="18" t="s">
        <v>30</v>
      </c>
      <c r="F13" s="5">
        <v>125</v>
      </c>
      <c r="G13" s="19">
        <f t="shared" si="2"/>
        <v>125</v>
      </c>
      <c r="H13" s="25" t="s">
        <v>43</v>
      </c>
      <c r="I13" s="1" t="s">
        <v>43</v>
      </c>
      <c r="J13" s="34" t="e">
        <f t="shared" si="1"/>
        <v>#VALUE!</v>
      </c>
      <c r="K13" s="30" t="s">
        <v>60</v>
      </c>
      <c r="L13" s="31" t="s">
        <v>46</v>
      </c>
    </row>
    <row r="14" spans="1:12" ht="30" x14ac:dyDescent="0.25">
      <c r="A14">
        <v>11</v>
      </c>
      <c r="B14" s="1">
        <v>1</v>
      </c>
      <c r="C14" s="6" t="s">
        <v>31</v>
      </c>
      <c r="D14" s="6" t="s">
        <v>27</v>
      </c>
      <c r="E14" s="18" t="s">
        <v>32</v>
      </c>
      <c r="F14" s="7">
        <v>75</v>
      </c>
      <c r="G14" s="19">
        <f t="shared" si="2"/>
        <v>75</v>
      </c>
      <c r="H14" s="25" t="s">
        <v>43</v>
      </c>
      <c r="I14" s="1" t="s">
        <v>43</v>
      </c>
      <c r="J14" s="34" t="e">
        <f t="shared" si="1"/>
        <v>#VALUE!</v>
      </c>
      <c r="K14" s="30" t="s">
        <v>60</v>
      </c>
      <c r="L14" s="31" t="s">
        <v>46</v>
      </c>
    </row>
    <row r="15" spans="1:12" ht="30" x14ac:dyDescent="0.25">
      <c r="A15">
        <v>12</v>
      </c>
      <c r="B15" s="1">
        <v>1</v>
      </c>
      <c r="C15" s="6" t="s">
        <v>33</v>
      </c>
      <c r="D15" s="6" t="s">
        <v>27</v>
      </c>
      <c r="E15" s="18" t="s">
        <v>34</v>
      </c>
      <c r="F15" s="5">
        <v>125</v>
      </c>
      <c r="G15" s="19">
        <f t="shared" si="2"/>
        <v>125</v>
      </c>
      <c r="H15" s="25" t="s">
        <v>43</v>
      </c>
      <c r="I15" s="1" t="s">
        <v>43</v>
      </c>
      <c r="J15" s="34" t="e">
        <f t="shared" si="1"/>
        <v>#VALUE!</v>
      </c>
      <c r="K15" s="30" t="s">
        <v>60</v>
      </c>
      <c r="L15" s="31" t="s">
        <v>46</v>
      </c>
    </row>
    <row r="16" spans="1:12" ht="15.75" x14ac:dyDescent="0.25">
      <c r="A16">
        <v>13</v>
      </c>
      <c r="B16" s="1">
        <v>1</v>
      </c>
      <c r="C16" s="16" t="s">
        <v>41</v>
      </c>
      <c r="D16" s="16" t="s">
        <v>12</v>
      </c>
      <c r="E16" s="18">
        <v>999047221</v>
      </c>
      <c r="F16" s="20">
        <v>225</v>
      </c>
      <c r="G16" s="19">
        <f t="shared" si="2"/>
        <v>225</v>
      </c>
      <c r="H16" s="25" t="s">
        <v>43</v>
      </c>
      <c r="I16" s="1" t="s">
        <v>43</v>
      </c>
      <c r="J16" s="34" t="e">
        <f t="shared" si="1"/>
        <v>#VALUE!</v>
      </c>
      <c r="K16" s="30" t="s">
        <v>58</v>
      </c>
      <c r="L16" s="31" t="s">
        <v>46</v>
      </c>
    </row>
    <row r="17" spans="1:12" x14ac:dyDescent="0.25">
      <c r="A17">
        <v>14</v>
      </c>
      <c r="B17" s="1">
        <v>0</v>
      </c>
      <c r="C17" s="43" t="s">
        <v>35</v>
      </c>
      <c r="D17" s="53"/>
      <c r="E17" s="54"/>
      <c r="F17" s="55">
        <v>300</v>
      </c>
      <c r="G17" s="56">
        <f t="shared" si="2"/>
        <v>0</v>
      </c>
      <c r="H17" s="57"/>
      <c r="I17" s="58"/>
      <c r="J17" s="50">
        <f t="shared" si="1"/>
        <v>0</v>
      </c>
      <c r="K17" s="59" t="s">
        <v>54</v>
      </c>
      <c r="L17" s="60" t="s">
        <v>61</v>
      </c>
    </row>
    <row r="18" spans="1:12" x14ac:dyDescent="0.25">
      <c r="B18" s="1"/>
      <c r="C18" s="16"/>
      <c r="D18" s="16"/>
      <c r="E18" s="1"/>
      <c r="F18" s="8"/>
      <c r="G18" s="17">
        <f>SUM(G4:G17)</f>
        <v>3058.5899999999997</v>
      </c>
    </row>
    <row r="20" spans="1:12" x14ac:dyDescent="0.25">
      <c r="C20" t="s">
        <v>51</v>
      </c>
      <c r="D20">
        <v>1.35</v>
      </c>
    </row>
  </sheetData>
  <hyperlinks>
    <hyperlink ref="H8" r:id="rId1" xr:uid="{BC51343B-0AD6-4A4B-93FA-C0025295AA65}"/>
    <hyperlink ref="H10" r:id="rId2" display="Element 14" xr:uid="{3B0FB3FC-11D8-4106-AAD0-247B3C0A7A01}"/>
    <hyperlink ref="H11" r:id="rId3" xr:uid="{03D6E95C-D7CF-4DF9-9685-53181509A9A7}"/>
    <hyperlink ref="K9" r:id="rId4" xr:uid="{0A364376-992B-4136-8300-82E7EBF7217F}"/>
    <hyperlink ref="K10" r:id="rId5" xr:uid="{9CEE9E14-438C-4B7A-81FE-59B886824C5A}"/>
  </hyperlinks>
  <pageMargins left="0.7" right="0.7" top="0.75" bottom="0.75" header="0.3" footer="0.3"/>
  <pageSetup orientation="portrait" horizontalDpi="30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2020-11-12T12:45:53Z</dcterms:modified>
</cp:coreProperties>
</file>