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"/>
    </mc:Choice>
  </mc:AlternateContent>
  <xr:revisionPtr revIDLastSave="0" documentId="13_ncr:1_{8E2B122A-E6A9-4E4C-A23C-256DA8CE0F59}" xr6:coauthVersionLast="45" xr6:coauthVersionMax="45" xr10:uidLastSave="{00000000-0000-0000-0000-000000000000}"/>
  <bookViews>
    <workbookView xWindow="-120" yWindow="-120" windowWidth="20730" windowHeight="11160" xr2:uid="{596A1F07-0F46-4059-B26E-63E80B4CE9E2}"/>
  </bookViews>
  <sheets>
    <sheet name="WPPL20024" sheetId="1" r:id="rId1"/>
    <sheet name="3D parts" sheetId="4" r:id="rId2"/>
    <sheet name="PC" sheetId="3" r:id="rId3"/>
    <sheet name="Monitor" sheetId="2" r:id="rId4"/>
    <sheet name="Interface Box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/>
  <c r="J16" i="1" l="1"/>
  <c r="J15" i="1" l="1"/>
  <c r="J14" i="1"/>
  <c r="J13" i="1"/>
  <c r="J12" i="1"/>
  <c r="J11" i="1" l="1"/>
  <c r="J17" i="1"/>
  <c r="G17" i="1" l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18" i="1" l="1"/>
</calcChain>
</file>

<file path=xl/sharedStrings.xml><?xml version="1.0" encoding="utf-8"?>
<sst xmlns="http://schemas.openxmlformats.org/spreadsheetml/2006/main" count="87" uniqueCount="68">
  <si>
    <t>Quantity</t>
  </si>
  <si>
    <t>Description</t>
  </si>
  <si>
    <t>Manufacturer</t>
  </si>
  <si>
    <t>Part Number</t>
  </si>
  <si>
    <t>Unit Price</t>
  </si>
  <si>
    <t>Total</t>
  </si>
  <si>
    <t>1U, Rack Mount, Long life, Industrial PC</t>
  </si>
  <si>
    <t>SuperLogics</t>
  </si>
  <si>
    <t>SL-1U-LLQ370M-LA
Configuration ID#3867780</t>
  </si>
  <si>
    <t>CDW</t>
  </si>
  <si>
    <t>Cable Interface Box (3 panels, 2 w/ Paint)</t>
  </si>
  <si>
    <t>Model Shop</t>
  </si>
  <si>
    <t>USB-6501</t>
  </si>
  <si>
    <t>National Instruments</t>
  </si>
  <si>
    <t>779205-01</t>
  </si>
  <si>
    <t>USB 4 port serial converter</t>
  </si>
  <si>
    <t>StarTech</t>
  </si>
  <si>
    <t>ICUSB2324I</t>
  </si>
  <si>
    <t>Cable, USB A-B, .3 meters</t>
  </si>
  <si>
    <t>LCOM</t>
  </si>
  <si>
    <t>CAUABHFX-03M</t>
  </si>
  <si>
    <t>USB Adapter B-A, shielded</t>
  </si>
  <si>
    <t>ECF504-BAS</t>
  </si>
  <si>
    <t>2U 16in Universal Vented Rack Mount Cantilever Shelf</t>
  </si>
  <si>
    <t>CABSHELFV</t>
  </si>
  <si>
    <t>CPSM Cross Bar, 3Dprinted ABS-ESD7, Solid Infill, .010 Slice Height</t>
  </si>
  <si>
    <t>R&amp;D Technology</t>
  </si>
  <si>
    <t>999047233_swp</t>
  </si>
  <si>
    <t>CPSM Main Panel, 3Dprinted ABS-ESD7, Solid Infill, .010 Slice Height</t>
  </si>
  <si>
    <t>999047232_swp</t>
  </si>
  <si>
    <t>CPSM Fluidic Docking Block, ABS-ESD7, Solid Infill, .010 Slice Height</t>
  </si>
  <si>
    <t>999047123_swp</t>
  </si>
  <si>
    <t>CPSM Fluidic Docking Cap, ABS-ESD7, Solid Infill, .010 Slice Height</t>
  </si>
  <si>
    <t>999047136_swp</t>
  </si>
  <si>
    <t>Paint ($300 lot charge) 2 of 3 panels only</t>
  </si>
  <si>
    <t>Remark</t>
  </si>
  <si>
    <t>Unit Price(SGD)</t>
  </si>
  <si>
    <t>Ingram Micro Singapore</t>
  </si>
  <si>
    <t>CPSM L Bracket, Aluminium 0.190" thick</t>
  </si>
  <si>
    <t>Local office/Distributor</t>
  </si>
  <si>
    <t>NA</t>
  </si>
  <si>
    <t>ACE Peripherals</t>
  </si>
  <si>
    <t>Items</t>
  </si>
  <si>
    <t>Yes</t>
  </si>
  <si>
    <t>Local purchase?</t>
  </si>
  <si>
    <t>Unit Price (USD)</t>
  </si>
  <si>
    <t xml:space="preserve">Exchange rate </t>
  </si>
  <si>
    <t>L-Com website</t>
  </si>
  <si>
    <t>Can model shop support?</t>
  </si>
  <si>
    <t>Purcahse online and load image; Bill Bates to load empower license once set up.</t>
  </si>
  <si>
    <t>Milford</t>
  </si>
  <si>
    <t>ViewSonic TD1711, touchscreen Display</t>
  </si>
  <si>
    <t>JEG ENGINEERING SUPPLIES</t>
  </si>
  <si>
    <t>Purchase TD1711 online; The same model TD1711 will be order for this project.</t>
  </si>
  <si>
    <t>https://www.bhphotovideo.com/bnh</t>
  </si>
  <si>
    <t>Fabricate 2 sets by JEG tentatively</t>
  </si>
  <si>
    <t>Qty</t>
  </si>
  <si>
    <t xml:space="preserve">Date of PO issuing </t>
  </si>
  <si>
    <t>CEA# WPPL20024</t>
  </si>
  <si>
    <t>PO #/invoce #</t>
  </si>
  <si>
    <t>WPPL-OP-094</t>
  </si>
  <si>
    <t xml:space="preserve">Order # 1069668097 </t>
  </si>
  <si>
    <t>TBD</t>
  </si>
  <si>
    <t>Invoice closure Date</t>
  </si>
  <si>
    <t>Target Delivery date</t>
  </si>
  <si>
    <t>Zelta3D</t>
  </si>
  <si>
    <t>Can Milford ship update this Interface Box and ship it to Singapore by end of Jan 2021?</t>
  </si>
  <si>
    <t>This part is required to have 3D printing. Alternate local 3D printing supplier quatation is under review; Or can Milford print this part and ship it to Singapore by end of Jan 2021?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</si>
</sst>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.00"/>
    <numFmt numFmtId="165" formatCode="&quot;$&quot;#,##0.0_);\(&quot;$&quot;#,##0.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0"/>
      <name val="Arial"/>
      <family val="2"/>
    </font>
    <font>
      <strike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7" fontId="1" fillId="0" borderId="1" xfId="1" applyNumberFormat="1" applyBorder="1" applyAlignment="1">
      <alignment horizontal="right"/>
    </xf>
    <xf numFmtId="0" fontId="0" fillId="0" borderId="1" xfId="0" applyBorder="1" applyAlignment="1">
      <alignment horizontal="left"/>
    </xf>
    <xf numFmtId="7" fontId="1" fillId="0" borderId="1" xfId="1" applyNumberFormat="1" applyFill="1" applyBorder="1" applyAlignment="1">
      <alignment horizontal="right"/>
    </xf>
    <xf numFmtId="0" fontId="2" fillId="0" borderId="1" xfId="0" applyFont="1" applyBorder="1" applyAlignment="1">
      <alignment wrapText="1"/>
    </xf>
    <xf numFmtId="7" fontId="2" fillId="0" borderId="1" xfId="1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/>
    <xf numFmtId="7" fontId="1" fillId="0" borderId="1" xfId="1" applyNumberFormat="1" applyBorder="1" applyAlignment="1"/>
    <xf numFmtId="0" fontId="0" fillId="0" borderId="1" xfId="0" applyBorder="1" applyAlignment="1"/>
    <xf numFmtId="44" fontId="1" fillId="0" borderId="1" xfId="1" applyBorder="1" applyAlignment="1"/>
    <xf numFmtId="0" fontId="3" fillId="0" borderId="1" xfId="0" applyFont="1" applyBorder="1" applyAlignment="1">
      <alignment horizontal="left"/>
    </xf>
    <xf numFmtId="44" fontId="1" fillId="0" borderId="1" xfId="1" applyFill="1" applyBorder="1" applyAlignment="1"/>
    <xf numFmtId="8" fontId="2" fillId="0" borderId="1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6" fillId="0" borderId="1" xfId="0" applyFont="1" applyBorder="1" applyAlignment="1">
      <alignment wrapText="1"/>
    </xf>
    <xf numFmtId="0" fontId="7" fillId="2" borderId="1" xfId="0" applyFont="1" applyFill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7" fontId="6" fillId="0" borderId="1" xfId="1" applyNumberFormat="1" applyFont="1" applyBorder="1" applyAlignment="1">
      <alignment horizontal="right"/>
    </xf>
    <xf numFmtId="44" fontId="6" fillId="0" borderId="1" xfId="1" applyFont="1" applyBorder="1" applyAlignment="1"/>
    <xf numFmtId="0" fontId="8" fillId="0" borderId="1" xfId="2" applyFont="1" applyFill="1" applyBorder="1"/>
    <xf numFmtId="0" fontId="6" fillId="0" borderId="1" xfId="0" applyFont="1" applyFill="1" applyBorder="1" applyAlignment="1">
      <alignment horizontal="center"/>
    </xf>
    <xf numFmtId="42" fontId="6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7" fontId="6" fillId="2" borderId="1" xfId="1" applyNumberFormat="1" applyFont="1" applyFill="1" applyBorder="1" applyAlignment="1">
      <alignment horizontal="right"/>
    </xf>
    <xf numFmtId="44" fontId="6" fillId="0" borderId="1" xfId="1" applyFont="1" applyFill="1" applyBorder="1" applyAlignme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165" fontId="1" fillId="0" borderId="1" xfId="1" applyNumberFormat="1" applyFill="1" applyBorder="1" applyAlignment="1">
      <alignment horizontal="right"/>
    </xf>
    <xf numFmtId="0" fontId="0" fillId="0" borderId="1" xfId="0" applyFill="1" applyBorder="1" applyAlignmen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4" fillId="3" borderId="1" xfId="0" applyFont="1" applyFill="1" applyBorder="1" applyAlignment="1">
      <alignment wrapText="1"/>
    </xf>
    <xf numFmtId="0" fontId="5" fillId="0" borderId="1" xfId="2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15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5" borderId="10" xfId="0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5" borderId="10" xfId="0" applyFill="1" applyBorder="1" applyAlignment="1">
      <alignment wrapText="1"/>
    </xf>
    <xf numFmtId="0" fontId="0" fillId="5" borderId="10" xfId="0" applyFill="1" applyBorder="1" applyAlignment="1"/>
    <xf numFmtId="0" fontId="0" fillId="0" borderId="11" xfId="0" applyBorder="1" applyAlignment="1"/>
    <xf numFmtId="0" fontId="0" fillId="0" borderId="12" xfId="0" applyBorder="1" applyAlignme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408609</xdr:colOff>
      <xdr:row>27</xdr:row>
      <xdr:rowOff>18405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5DA3AC-25CC-432C-8BEA-3D371B3FE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23809" cy="51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57150</xdr:rowOff>
    </xdr:from>
    <xdr:to>
      <xdr:col>9</xdr:col>
      <xdr:colOff>27886</xdr:colOff>
      <xdr:row>47</xdr:row>
      <xdr:rowOff>113769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8FAB9A-94E4-4AC3-8776-EB305CB1C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19650"/>
          <a:ext cx="5514286" cy="42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104775</xdr:rowOff>
    </xdr:from>
    <xdr:to>
      <xdr:col>10</xdr:col>
      <xdr:colOff>218286</xdr:colOff>
      <xdr:row>35</xdr:row>
      <xdr:rowOff>27989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B29FCF2-3D9A-4BEF-9A83-8F89E2EEA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09775"/>
          <a:ext cx="6314286" cy="46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10</xdr:col>
      <xdr:colOff>533401</xdr:colOff>
      <xdr:row>8</xdr:row>
      <xdr:rowOff>71727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2BA428-09C0-47F2-A182-54DD04A8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6629400" cy="15957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104775</xdr:rowOff>
    </xdr:from>
    <xdr:to>
      <xdr:col>13</xdr:col>
      <xdr:colOff>132343</xdr:colOff>
      <xdr:row>39</xdr:row>
      <xdr:rowOff>189965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72B0FA-515A-42DD-8384-4FA57068B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43275"/>
          <a:ext cx="8057143" cy="42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198405</xdr:colOff>
      <xdr:row>16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E1C572-82C6-4B32-BBF0-171C45DC1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732805" cy="3105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76200</xdr:rowOff>
    </xdr:from>
    <xdr:to>
      <xdr:col>21</xdr:col>
      <xdr:colOff>46019</xdr:colOff>
      <xdr:row>46</xdr:row>
      <xdr:rowOff>104081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0574C3-BBBD-4B0A-B6FF-992D074E9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14700"/>
          <a:ext cx="12847619" cy="55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475048</xdr:colOff>
      <xdr:row>16</xdr:row>
      <xdr:rowOff>28190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D46860-7FFD-4E0D-9048-C4C385DEE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619048" cy="30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g.element14.com/webapp/wcs/stores/servlet/AjaxOrderItemDisplayView?catalogId=15001&amp;langId=65&amp;storeId=10191&amp;krypto=iLAhfR0TctNaVX8D74Posx2dbT6P3cFnjl4hOLg%2BO14jqvS%2FUji7iL72ms7Cu3uqyWCPxufaW8qXRVOV3KQlGUpJj1UjOijzBu1QFyxST4fiCyrRh5Qhz7T6By3EdYTidgoiBo7BjyqJP6U9qc8W7fy8MFoiQC%2FQgoNFEp%2BKxjCjsFdVvPpBvH6pNWkbwP%2BU&amp;ddkey=https%3AOrderCalculate" TargetMode="External"/><Relationship Id="rId2" Type="http://schemas.openxmlformats.org/officeDocument/2006/relationships/hyperlink" Target="https://www.bhphotovideo.com/bnh" TargetMode="External"/><Relationship Id="rId1" Type="http://schemas.openxmlformats.org/officeDocument/2006/relationships/hyperlink" Target="https://sg.ingrammicro.com/_layouts/CommerceServer/IM/ProductDetails.aspx?id=000000000004562843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g.ingrammicro.com/_layouts/CommerceServer/IM/ProductDetails.aspx?id=00000000000461825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F85A-7F46-43F7-8D40-9CB55A1680AF}">
  <dimension ref="A2:Q20"/>
  <sheetViews>
    <sheetView tabSelected="1" zoomScale="60" zoomScaleNormal="60" workbookViewId="0">
      <selection activeCell="K12" sqref="K12:K15"/>
    </sheetView>
  </sheetViews>
  <sheetFormatPr defaultRowHeight="15" x14ac:dyDescent="0.25"/>
  <cols>
    <col min="1" max="1" width="7.28515625" customWidth="1"/>
    <col min="2" max="2" width="8" bestFit="1" customWidth="1"/>
    <col min="3" max="3" width="48.5703125" customWidth="1"/>
    <col min="4" max="4" width="20.5703125" customWidth="1"/>
    <col min="5" max="5" width="24" customWidth="1"/>
    <col min="6" max="6" width="11.42578125" customWidth="1"/>
    <col min="7" max="7" width="12.42578125" customWidth="1"/>
    <col min="8" max="8" width="35.85546875" customWidth="1"/>
    <col min="9" max="10" width="12.42578125" style="21" customWidth="1"/>
    <col min="11" max="11" width="89.42578125" style="22" customWidth="1"/>
    <col min="12" max="12" width="17.42578125" bestFit="1" customWidth="1"/>
    <col min="13" max="13" width="20.28515625" customWidth="1"/>
    <col min="14" max="14" width="0" hidden="1" customWidth="1"/>
    <col min="15" max="15" width="19.140625" bestFit="1" customWidth="1"/>
    <col min="16" max="16" width="20.140625" bestFit="1" customWidth="1"/>
    <col min="17" max="17" width="20.5703125" bestFit="1" customWidth="1"/>
  </cols>
  <sheetData>
    <row r="2" spans="1:17" ht="30" customHeight="1" x14ac:dyDescent="0.25">
      <c r="A2" t="s">
        <v>58</v>
      </c>
    </row>
    <row r="3" spans="1:17" x14ac:dyDescent="0.25">
      <c r="A3" t="s">
        <v>42</v>
      </c>
      <c r="B3" s="1" t="s">
        <v>0</v>
      </c>
      <c r="C3" s="1" t="s">
        <v>1</v>
      </c>
      <c r="D3" s="1" t="s">
        <v>2</v>
      </c>
      <c r="E3" s="1" t="s">
        <v>3</v>
      </c>
      <c r="F3" s="8" t="s">
        <v>4</v>
      </c>
      <c r="G3" s="9" t="s">
        <v>5</v>
      </c>
      <c r="H3" s="23" t="s">
        <v>39</v>
      </c>
      <c r="I3" s="23" t="s">
        <v>36</v>
      </c>
      <c r="J3" s="23" t="s">
        <v>45</v>
      </c>
      <c r="K3" s="24" t="s">
        <v>35</v>
      </c>
      <c r="L3" s="25" t="s">
        <v>44</v>
      </c>
      <c r="M3" s="23" t="s">
        <v>59</v>
      </c>
      <c r="N3" s="23" t="s">
        <v>56</v>
      </c>
      <c r="O3" s="23" t="s">
        <v>57</v>
      </c>
      <c r="P3" s="23" t="s">
        <v>64</v>
      </c>
      <c r="Q3" s="23" t="s">
        <v>63</v>
      </c>
    </row>
    <row r="4" spans="1:17" ht="30" x14ac:dyDescent="0.25">
      <c r="A4">
        <v>1</v>
      </c>
      <c r="B4" s="1">
        <v>1</v>
      </c>
      <c r="C4" s="14" t="s">
        <v>6</v>
      </c>
      <c r="D4" s="2" t="s">
        <v>7</v>
      </c>
      <c r="E4" s="10" t="s">
        <v>8</v>
      </c>
      <c r="F4" s="3">
        <v>1365</v>
      </c>
      <c r="G4" s="15">
        <f t="shared" ref="G4:G11" si="0">PRODUCT(B4,F4)</f>
        <v>1365</v>
      </c>
      <c r="H4" s="25" t="s">
        <v>40</v>
      </c>
      <c r="I4" s="1" t="s">
        <v>40</v>
      </c>
      <c r="J4" s="3">
        <v>1365</v>
      </c>
      <c r="K4" s="26" t="s">
        <v>49</v>
      </c>
      <c r="L4" s="27" t="s">
        <v>43</v>
      </c>
      <c r="M4" s="25" t="s">
        <v>60</v>
      </c>
      <c r="N4" s="25">
        <v>8</v>
      </c>
      <c r="O4" s="53">
        <v>44167</v>
      </c>
      <c r="P4" s="25"/>
      <c r="Q4" s="25"/>
    </row>
    <row r="5" spans="1:17" x14ac:dyDescent="0.25">
      <c r="A5">
        <v>2</v>
      </c>
      <c r="B5" s="1">
        <v>1</v>
      </c>
      <c r="C5" s="14" t="s">
        <v>51</v>
      </c>
      <c r="D5" s="16" t="s">
        <v>9</v>
      </c>
      <c r="E5" s="11">
        <v>5201210</v>
      </c>
      <c r="F5" s="3">
        <v>299</v>
      </c>
      <c r="G5" s="15">
        <f t="shared" si="0"/>
        <v>299</v>
      </c>
      <c r="H5" s="50" t="s">
        <v>54</v>
      </c>
      <c r="I5" s="35"/>
      <c r="J5" s="3">
        <v>299</v>
      </c>
      <c r="K5" s="49" t="s">
        <v>53</v>
      </c>
      <c r="L5" s="27" t="s">
        <v>43</v>
      </c>
      <c r="M5" s="25" t="s">
        <v>61</v>
      </c>
      <c r="N5" s="25">
        <v>8</v>
      </c>
      <c r="O5" s="53">
        <v>44167</v>
      </c>
      <c r="P5" s="25"/>
      <c r="Q5" s="25"/>
    </row>
    <row r="6" spans="1:17" x14ac:dyDescent="0.25">
      <c r="A6">
        <v>3</v>
      </c>
      <c r="B6" s="1">
        <v>1</v>
      </c>
      <c r="C6" s="14" t="s">
        <v>10</v>
      </c>
      <c r="D6" s="14" t="s">
        <v>11</v>
      </c>
      <c r="E6" s="4"/>
      <c r="F6" s="5">
        <v>447</v>
      </c>
      <c r="G6" s="15">
        <f t="shared" si="0"/>
        <v>447</v>
      </c>
      <c r="H6" s="44"/>
      <c r="I6" s="44"/>
      <c r="J6" s="36">
        <f t="shared" ref="J6:J17" si="1">I6/1.35</f>
        <v>0</v>
      </c>
      <c r="K6" s="64" t="s">
        <v>66</v>
      </c>
      <c r="L6" s="68" t="s">
        <v>50</v>
      </c>
      <c r="M6" s="54" t="s">
        <v>62</v>
      </c>
      <c r="N6" s="54"/>
      <c r="O6" s="54"/>
      <c r="P6" s="25"/>
      <c r="Q6" s="25"/>
    </row>
    <row r="7" spans="1:17" x14ac:dyDescent="0.25">
      <c r="A7">
        <v>4</v>
      </c>
      <c r="B7" s="1">
        <v>1</v>
      </c>
      <c r="C7" s="46" t="s">
        <v>12</v>
      </c>
      <c r="D7" s="16" t="s">
        <v>13</v>
      </c>
      <c r="E7" s="11" t="s">
        <v>14</v>
      </c>
      <c r="F7" s="3">
        <v>114</v>
      </c>
      <c r="G7" s="15">
        <f t="shared" si="0"/>
        <v>114</v>
      </c>
      <c r="H7" s="44"/>
      <c r="I7" s="35">
        <v>170</v>
      </c>
      <c r="J7" s="36">
        <f t="shared" si="1"/>
        <v>125.92592592592592</v>
      </c>
      <c r="K7" s="65"/>
      <c r="L7" s="69"/>
      <c r="M7" s="54"/>
      <c r="N7" s="54"/>
      <c r="O7" s="54"/>
      <c r="P7" s="25"/>
      <c r="Q7" s="25"/>
    </row>
    <row r="8" spans="1:17" x14ac:dyDescent="0.25">
      <c r="A8">
        <v>5</v>
      </c>
      <c r="B8" s="1">
        <v>1</v>
      </c>
      <c r="C8" s="46" t="s">
        <v>15</v>
      </c>
      <c r="D8" s="16" t="s">
        <v>16</v>
      </c>
      <c r="E8" s="11" t="s">
        <v>17</v>
      </c>
      <c r="F8" s="3">
        <v>115</v>
      </c>
      <c r="G8" s="15">
        <f t="shared" si="0"/>
        <v>115</v>
      </c>
      <c r="H8" s="34" t="s">
        <v>37</v>
      </c>
      <c r="I8" s="35">
        <v>160</v>
      </c>
      <c r="J8" s="36">
        <f t="shared" si="1"/>
        <v>118.5185185185185</v>
      </c>
      <c r="K8" s="65"/>
      <c r="L8" s="69"/>
      <c r="M8" s="54"/>
      <c r="N8" s="54"/>
      <c r="O8" s="54"/>
      <c r="P8" s="25"/>
      <c r="Q8" s="25"/>
    </row>
    <row r="9" spans="1:17" x14ac:dyDescent="0.25">
      <c r="A9">
        <v>6</v>
      </c>
      <c r="B9" s="12">
        <v>2</v>
      </c>
      <c r="C9" s="47" t="s">
        <v>18</v>
      </c>
      <c r="D9" s="13" t="s">
        <v>19</v>
      </c>
      <c r="E9" s="11" t="s">
        <v>20</v>
      </c>
      <c r="F9" s="3">
        <v>14.19</v>
      </c>
      <c r="G9" s="17">
        <f t="shared" si="0"/>
        <v>28.38</v>
      </c>
      <c r="H9" s="44" t="s">
        <v>47</v>
      </c>
      <c r="I9" s="35" t="s">
        <v>40</v>
      </c>
      <c r="J9" s="36">
        <v>14.75</v>
      </c>
      <c r="K9" s="65"/>
      <c r="L9" s="69"/>
      <c r="M9" s="54"/>
      <c r="N9" s="54"/>
      <c r="O9" s="54"/>
      <c r="P9" s="25"/>
      <c r="Q9" s="25"/>
    </row>
    <row r="10" spans="1:17" x14ac:dyDescent="0.25">
      <c r="A10">
        <v>7</v>
      </c>
      <c r="B10" s="1">
        <v>2</v>
      </c>
      <c r="C10" s="48" t="s">
        <v>21</v>
      </c>
      <c r="D10" s="14" t="s">
        <v>19</v>
      </c>
      <c r="E10" s="10" t="s">
        <v>22</v>
      </c>
      <c r="F10" s="6">
        <v>8.61</v>
      </c>
      <c r="G10" s="17">
        <f t="shared" si="0"/>
        <v>17.22</v>
      </c>
      <c r="H10" s="34" t="s">
        <v>47</v>
      </c>
      <c r="I10" s="35"/>
      <c r="J10" s="36">
        <v>8.61</v>
      </c>
      <c r="K10" s="66"/>
      <c r="L10" s="70"/>
      <c r="M10" s="54"/>
      <c r="N10" s="54"/>
      <c r="O10" s="54"/>
      <c r="P10" s="25"/>
      <c r="Q10" s="25"/>
    </row>
    <row r="11" spans="1:17" ht="30" x14ac:dyDescent="0.25">
      <c r="A11">
        <v>8</v>
      </c>
      <c r="B11" s="1">
        <v>1</v>
      </c>
      <c r="C11" s="28" t="s">
        <v>23</v>
      </c>
      <c r="D11" s="30" t="s">
        <v>16</v>
      </c>
      <c r="E11" s="31" t="s">
        <v>24</v>
      </c>
      <c r="F11" s="32">
        <v>47.99</v>
      </c>
      <c r="G11" s="33">
        <f t="shared" si="0"/>
        <v>47.99</v>
      </c>
      <c r="H11" s="34" t="s">
        <v>37</v>
      </c>
      <c r="I11" s="35">
        <v>72</v>
      </c>
      <c r="J11" s="36">
        <f t="shared" si="1"/>
        <v>53.333333333333329</v>
      </c>
      <c r="K11" s="43" t="s">
        <v>41</v>
      </c>
      <c r="L11" s="44" t="s">
        <v>40</v>
      </c>
      <c r="M11" s="25"/>
      <c r="N11" s="25"/>
      <c r="O11" s="25"/>
      <c r="P11" s="25"/>
      <c r="Q11" s="25"/>
    </row>
    <row r="12" spans="1:17" ht="26.25" x14ac:dyDescent="0.25">
      <c r="A12">
        <v>9</v>
      </c>
      <c r="B12" s="1">
        <v>1</v>
      </c>
      <c r="C12" s="6" t="s">
        <v>25</v>
      </c>
      <c r="D12" s="6" t="s">
        <v>26</v>
      </c>
      <c r="E12" s="18" t="s">
        <v>27</v>
      </c>
      <c r="F12" s="5">
        <v>75</v>
      </c>
      <c r="G12" s="19">
        <f t="shared" ref="G12:G17" si="2">PRODUCT(B12,F12)</f>
        <v>75</v>
      </c>
      <c r="H12" s="6" t="s">
        <v>65</v>
      </c>
      <c r="I12" s="1">
        <v>163</v>
      </c>
      <c r="J12" s="45">
        <f>I12/D20</f>
        <v>120.74074074074073</v>
      </c>
      <c r="K12" s="67" t="s">
        <v>67</v>
      </c>
      <c r="L12" s="68" t="s">
        <v>62</v>
      </c>
      <c r="M12" s="55" t="s">
        <v>62</v>
      </c>
      <c r="N12" s="56"/>
      <c r="O12" s="57"/>
      <c r="P12" s="25"/>
      <c r="Q12" s="25"/>
    </row>
    <row r="13" spans="1:17" ht="26.25" x14ac:dyDescent="0.25">
      <c r="A13">
        <v>10</v>
      </c>
      <c r="B13" s="1">
        <v>1</v>
      </c>
      <c r="C13" s="6" t="s">
        <v>28</v>
      </c>
      <c r="D13" s="6" t="s">
        <v>26</v>
      </c>
      <c r="E13" s="18" t="s">
        <v>29</v>
      </c>
      <c r="F13" s="5">
        <v>125</v>
      </c>
      <c r="G13" s="19">
        <f t="shared" si="2"/>
        <v>125</v>
      </c>
      <c r="H13" s="6" t="s">
        <v>65</v>
      </c>
      <c r="I13" s="1">
        <v>490</v>
      </c>
      <c r="J13" s="45">
        <f>I13/D20</f>
        <v>362.96296296296293</v>
      </c>
      <c r="K13" s="65"/>
      <c r="L13" s="69"/>
      <c r="M13" s="58"/>
      <c r="N13" s="59"/>
      <c r="O13" s="60"/>
      <c r="P13" s="25"/>
      <c r="Q13" s="25"/>
    </row>
    <row r="14" spans="1:17" ht="26.25" x14ac:dyDescent="0.25">
      <c r="A14">
        <v>11</v>
      </c>
      <c r="B14" s="1">
        <v>1</v>
      </c>
      <c r="C14" s="6" t="s">
        <v>30</v>
      </c>
      <c r="D14" s="6" t="s">
        <v>26</v>
      </c>
      <c r="E14" s="18" t="s">
        <v>31</v>
      </c>
      <c r="F14" s="7">
        <v>75</v>
      </c>
      <c r="G14" s="19">
        <f t="shared" si="2"/>
        <v>75</v>
      </c>
      <c r="H14" s="6" t="s">
        <v>65</v>
      </c>
      <c r="I14" s="1">
        <v>50</v>
      </c>
      <c r="J14" s="45">
        <f>I14/D20</f>
        <v>37.037037037037038</v>
      </c>
      <c r="K14" s="65"/>
      <c r="L14" s="69"/>
      <c r="M14" s="58"/>
      <c r="N14" s="59"/>
      <c r="O14" s="60"/>
      <c r="P14" s="25"/>
      <c r="Q14" s="25"/>
    </row>
    <row r="15" spans="1:17" ht="26.25" x14ac:dyDescent="0.25">
      <c r="A15">
        <v>12</v>
      </c>
      <c r="B15" s="1">
        <v>1</v>
      </c>
      <c r="C15" s="6" t="s">
        <v>32</v>
      </c>
      <c r="D15" s="6" t="s">
        <v>26</v>
      </c>
      <c r="E15" s="18" t="s">
        <v>33</v>
      </c>
      <c r="F15" s="5">
        <v>125</v>
      </c>
      <c r="G15" s="19">
        <f t="shared" si="2"/>
        <v>125</v>
      </c>
      <c r="H15" s="6" t="s">
        <v>65</v>
      </c>
      <c r="I15" s="1">
        <v>15</v>
      </c>
      <c r="J15" s="45">
        <f>I15/D20</f>
        <v>11.111111111111111</v>
      </c>
      <c r="K15" s="66"/>
      <c r="L15" s="70"/>
      <c r="M15" s="61"/>
      <c r="N15" s="62"/>
      <c r="O15" s="63"/>
      <c r="P15" s="25"/>
      <c r="Q15" s="25"/>
    </row>
    <row r="16" spans="1:17" ht="15.75" x14ac:dyDescent="0.25">
      <c r="A16">
        <v>13</v>
      </c>
      <c r="B16" s="1">
        <v>1</v>
      </c>
      <c r="C16" s="16" t="s">
        <v>38</v>
      </c>
      <c r="D16" s="16" t="s">
        <v>11</v>
      </c>
      <c r="E16" s="18">
        <v>999047221</v>
      </c>
      <c r="F16" s="20">
        <v>225</v>
      </c>
      <c r="G16" s="19">
        <f t="shared" si="2"/>
        <v>225</v>
      </c>
      <c r="H16" s="6" t="s">
        <v>52</v>
      </c>
      <c r="I16" s="1">
        <v>450</v>
      </c>
      <c r="J16" s="45">
        <f>I16/D20</f>
        <v>333.33333333333331</v>
      </c>
      <c r="K16" s="51" t="s">
        <v>55</v>
      </c>
      <c r="L16" s="52" t="s">
        <v>43</v>
      </c>
      <c r="M16" s="25"/>
      <c r="N16" s="25"/>
      <c r="O16" s="53"/>
      <c r="P16" s="25"/>
      <c r="Q16" s="25"/>
    </row>
    <row r="17" spans="1:17" x14ac:dyDescent="0.25">
      <c r="A17">
        <v>14</v>
      </c>
      <c r="B17" s="1">
        <v>0</v>
      </c>
      <c r="C17" s="29" t="s">
        <v>34</v>
      </c>
      <c r="D17" s="37"/>
      <c r="E17" s="38"/>
      <c r="F17" s="39">
        <v>300</v>
      </c>
      <c r="G17" s="40">
        <f t="shared" si="2"/>
        <v>0</v>
      </c>
      <c r="H17" s="41"/>
      <c r="I17" s="42"/>
      <c r="J17" s="36">
        <f t="shared" si="1"/>
        <v>0</v>
      </c>
      <c r="K17" s="43" t="s">
        <v>48</v>
      </c>
      <c r="L17" s="44" t="s">
        <v>50</v>
      </c>
      <c r="M17" s="25"/>
      <c r="N17" s="25"/>
      <c r="O17" s="25"/>
      <c r="P17" s="25"/>
      <c r="Q17" s="25"/>
    </row>
    <row r="18" spans="1:17" x14ac:dyDescent="0.25">
      <c r="B18" s="1"/>
      <c r="C18" s="16"/>
      <c r="D18" s="16"/>
      <c r="E18" s="1"/>
      <c r="F18" s="8"/>
      <c r="G18" s="17">
        <f>SUM(G4:G17)</f>
        <v>3058.5899999999997</v>
      </c>
    </row>
    <row r="20" spans="1:17" x14ac:dyDescent="0.25">
      <c r="C20" t="s">
        <v>46</v>
      </c>
      <c r="D20">
        <v>1.35</v>
      </c>
    </row>
  </sheetData>
  <mergeCells count="6">
    <mergeCell ref="M6:O10"/>
    <mergeCell ref="M12:O15"/>
    <mergeCell ref="K6:K10"/>
    <mergeCell ref="K12:K15"/>
    <mergeCell ref="L6:L10"/>
    <mergeCell ref="L12:L15"/>
  </mergeCells>
  <phoneticPr fontId="9" type="noConversion"/>
  <hyperlinks>
    <hyperlink ref="H11" r:id="rId1" xr:uid="{03D6E95C-D7CF-4DF9-9685-53181509A9A7}"/>
    <hyperlink ref="H5" r:id="rId2" xr:uid="{7A0C8951-4BEC-428A-BD65-28C9AB50552D}"/>
    <hyperlink ref="H10" r:id="rId3" display="Element 14" xr:uid="{3B0FB3FC-11D8-4106-AAD0-247B3C0A7A01}"/>
    <hyperlink ref="H8" r:id="rId4" xr:uid="{BC51343B-0AD6-4A4B-93FA-C0025295AA65}"/>
  </hyperlinks>
  <pageMargins left="0.7" right="0.7" top="0.75" bottom="0.75" header="0.3" footer="0.3"/>
  <pageSetup orientation="portrait" horizontalDpi="300" verticalDpi="12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0A2F-8811-458C-A046-A310E0B56B40}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2238-616B-47ED-8FE4-7EFD67030DAE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13683-5EF8-48C2-BDED-DD4CA934C3D2}">
  <dimension ref="A1"/>
  <sheetViews>
    <sheetView workbookViewId="0">
      <selection activeCell="P21" sqref="P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74036-C21C-4780-BF4D-E6843D1A8CA4}">
  <dimension ref="A1"/>
  <sheetViews>
    <sheetView workbookViewId="0">
      <selection activeCell="R15" sqref="R1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WPPL20024</vt:lpstr>
      <vt:lpstr>3D parts</vt:lpstr>
      <vt:lpstr>PC</vt:lpstr>
      <vt:lpstr>Monitor</vt:lpstr>
      <vt:lpstr>Interface Box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Smith</dc:creator>
  <cp:lastModifiedBy>HuaZhen Luo</cp:lastModifiedBy>
  <dcterms:created xsi:type="dcterms:W3CDTF">2020-10-22T18:05:14Z</dcterms:created>
  <dcterms:modified xsi:type="dcterms:W3CDTF">2020-12-15T04:58:01Z</dcterms:modified>
</cp:coreProperties>
</file>