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Tester Validation/2021/TE82943-17_18/"/>
    </mc:Choice>
  </mc:AlternateContent>
  <xr:revisionPtr revIDLastSave="1" documentId="8_{05867EE4-5528-4D8E-8E99-DB851177F43C}" xr6:coauthVersionLast="45" xr6:coauthVersionMax="45" xr10:uidLastSave="{86272D90-501A-417A-9354-815F0BBD9620}"/>
  <bookViews>
    <workbookView xWindow="-120" yWindow="-120" windowWidth="20730" windowHeight="11160" xr2:uid="{CD4C0438-BC90-499D-97E3-87BA0CED86A0}"/>
  </bookViews>
  <sheets>
    <sheet name="Solvent Manager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4" i="2" l="1"/>
  <c r="W7" i="2" l="1"/>
  <c r="W8" i="2" s="1"/>
  <c r="V7" i="2"/>
  <c r="V8" i="2" s="1"/>
  <c r="V9" i="2" s="1"/>
  <c r="U7" i="2"/>
  <c r="U8" i="2" s="1"/>
  <c r="U9" i="2" s="1"/>
  <c r="T7" i="2"/>
  <c r="T8" i="2" s="1"/>
  <c r="S7" i="2"/>
  <c r="S8" i="2" s="1"/>
  <c r="Q7" i="2"/>
  <c r="Q8" i="2" s="1"/>
  <c r="P7" i="2"/>
  <c r="P8" i="2" s="1"/>
  <c r="O7" i="2"/>
  <c r="O8" i="2" s="1"/>
  <c r="K7" i="2"/>
  <c r="K8" i="2" s="1"/>
  <c r="J7" i="2"/>
  <c r="J8" i="2" s="1"/>
  <c r="J9" i="2" s="1"/>
  <c r="I7" i="2"/>
  <c r="I8" i="2" s="1"/>
  <c r="H7" i="2"/>
  <c r="H8" i="2" s="1"/>
  <c r="G7" i="2"/>
  <c r="G8" i="2" s="1"/>
  <c r="F7" i="2"/>
  <c r="F8" i="2" s="1"/>
  <c r="E7" i="2"/>
  <c r="E8" i="2" s="1"/>
  <c r="D7" i="2"/>
  <c r="D8" i="2" s="1"/>
  <c r="C7" i="2"/>
  <c r="C8" i="2" s="1"/>
  <c r="C9" i="2" s="1"/>
  <c r="R7" i="2"/>
  <c r="R8" i="2" s="1"/>
  <c r="S9" i="2" l="1"/>
  <c r="H9" i="2"/>
  <c r="F9" i="2"/>
  <c r="Q9" i="2"/>
  <c r="G9" i="2"/>
  <c r="I9" i="2"/>
  <c r="R9" i="2"/>
  <c r="W9" i="2"/>
  <c r="T9" i="2"/>
  <c r="D9" i="2"/>
  <c r="O9" i="2"/>
  <c r="E9" i="2"/>
  <c r="P9" i="2"/>
  <c r="K9" i="2"/>
</calcChain>
</file>

<file path=xl/sharedStrings.xml><?xml version="1.0" encoding="utf-8"?>
<sst xmlns="http://schemas.openxmlformats.org/spreadsheetml/2006/main" count="39" uniqueCount="21">
  <si>
    <t>PART NUMBER</t>
  </si>
  <si>
    <t>Material Description</t>
  </si>
  <si>
    <t>Q3-21</t>
  </si>
  <si>
    <t>Q4-21</t>
  </si>
  <si>
    <t>per station capacity per 8hr shift</t>
  </si>
  <si>
    <t>units</t>
  </si>
  <si>
    <t>Total per qtr</t>
  </si>
  <si>
    <t>avg units per day</t>
  </si>
  <si>
    <t>test station required</t>
  </si>
  <si>
    <t>Q1-22</t>
  </si>
  <si>
    <t>Q2-22</t>
  </si>
  <si>
    <t>Q3-22</t>
  </si>
  <si>
    <t xml:space="preserve">Flex </t>
  </si>
  <si>
    <t xml:space="preserve">Venture </t>
  </si>
  <si>
    <t>ACQUITY Binary Solvent Manager</t>
  </si>
  <si>
    <t>ACQUITY UPLC H-Class QSM PLUS</t>
  </si>
  <si>
    <t>Arc HPLC QSM-R</t>
  </si>
  <si>
    <t>ACQUITY Arc QSM-R</t>
  </si>
  <si>
    <t>ACQUITY UPLC I-Class BSM PLUS</t>
  </si>
  <si>
    <t>FPY - 60%</t>
  </si>
  <si>
    <t>cycle time - 2.67hrs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</si>
</sst>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6B8B7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64" fontId="3" fillId="0" borderId="0" xfId="0" applyNumberFormat="1" applyFont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5" fillId="0" borderId="2" xfId="0" applyFont="1" applyBorder="1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right" vertical="center"/>
    </xf>
    <xf numFmtId="164" fontId="0" fillId="5" borderId="0" xfId="0" applyNumberFormat="1" applyFill="1"/>
    <xf numFmtId="0" fontId="0" fillId="5" borderId="0" xfId="0" applyFill="1"/>
    <xf numFmtId="0" fontId="5" fillId="5" borderId="2" xfId="0" applyFont="1" applyFill="1" applyBorder="1"/>
    <xf numFmtId="0" fontId="7" fillId="0" borderId="1" xfId="0" applyFont="1" applyBorder="1" applyAlignment="1">
      <alignment vertical="center"/>
    </xf>
    <xf numFmtId="38" fontId="8" fillId="0" borderId="6" xfId="0" applyNumberFormat="1" applyFont="1" applyBorder="1" applyProtection="1">
      <protection locked="0"/>
    </xf>
    <xf numFmtId="38" fontId="8" fillId="0" borderId="1" xfId="0" applyNumberFormat="1" applyFont="1" applyBorder="1" applyProtection="1">
      <protection locked="0"/>
    </xf>
    <xf numFmtId="38" fontId="8" fillId="0" borderId="3" xfId="0" applyNumberFormat="1" applyFont="1" applyBorder="1" applyProtection="1">
      <protection locked="0"/>
    </xf>
    <xf numFmtId="38" fontId="8" fillId="0" borderId="5" xfId="0" applyNumberFormat="1" applyFont="1" applyBorder="1" applyProtection="1">
      <protection locked="0"/>
    </xf>
    <xf numFmtId="38" fontId="8" fillId="0" borderId="4" xfId="0" applyNumberFormat="1" applyFont="1" applyBorder="1" applyProtection="1">
      <protection locked="0"/>
    </xf>
    <xf numFmtId="38" fontId="8" fillId="0" borderId="7" xfId="0" applyNumberFormat="1" applyFont="1" applyBorder="1" applyProtection="1">
      <protection locked="0"/>
    </xf>
    <xf numFmtId="16" fontId="2" fillId="3" borderId="3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1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FC845-69AE-4173-99A7-74638395B8B4}">
  <dimension ref="A1:W14"/>
  <sheetViews>
    <sheetView tabSelected="1" zoomScale="70" zoomScaleNormal="70" workbookViewId="0">
      <selection activeCell="G19" sqref="G19"/>
    </sheetView>
  </sheetViews>
  <sheetFormatPr defaultRowHeight="15" x14ac:dyDescent="0.25"/>
  <cols>
    <col min="1" max="1" width="17" customWidth="1"/>
    <col min="2" max="2" width="42.7109375" bestFit="1" customWidth="1"/>
    <col min="3" max="5" width="9.28515625" customWidth="1"/>
    <col min="6" max="11" width="9" customWidth="1"/>
    <col min="12" max="12" width="10.28515625" bestFit="1" customWidth="1"/>
    <col min="13" max="13" width="15.140625" bestFit="1" customWidth="1"/>
    <col min="14" max="14" width="42.7109375" bestFit="1" customWidth="1"/>
  </cols>
  <sheetData>
    <row r="1" spans="1:23" ht="15.75" x14ac:dyDescent="0.25">
      <c r="A1" s="20" t="s">
        <v>12</v>
      </c>
      <c r="B1" s="2"/>
      <c r="C1" s="30">
        <v>44211</v>
      </c>
      <c r="D1" s="31"/>
      <c r="E1" s="32">
        <v>44295</v>
      </c>
      <c r="F1" s="33"/>
      <c r="G1" s="27">
        <v>44362</v>
      </c>
      <c r="H1" s="28"/>
      <c r="I1" s="28"/>
      <c r="J1" s="28"/>
      <c r="K1" s="29"/>
      <c r="M1" s="20" t="s">
        <v>13</v>
      </c>
      <c r="N1" s="2"/>
      <c r="O1" s="30">
        <v>44211</v>
      </c>
      <c r="P1" s="31"/>
      <c r="Q1" s="32">
        <v>44295</v>
      </c>
      <c r="R1" s="33"/>
      <c r="S1" s="27">
        <v>44362</v>
      </c>
      <c r="T1" s="28"/>
      <c r="U1" s="28"/>
      <c r="V1" s="28"/>
      <c r="W1" s="29"/>
    </row>
    <row r="2" spans="1:23" ht="19.899999999999999" customHeight="1" x14ac:dyDescent="0.25">
      <c r="A2" s="3" t="s">
        <v>0</v>
      </c>
      <c r="B2" s="3" t="s">
        <v>1</v>
      </c>
      <c r="C2" s="13" t="s">
        <v>2</v>
      </c>
      <c r="D2" s="13" t="s">
        <v>3</v>
      </c>
      <c r="E2" s="14" t="s">
        <v>2</v>
      </c>
      <c r="F2" s="14" t="s">
        <v>3</v>
      </c>
      <c r="G2" s="15" t="s">
        <v>2</v>
      </c>
      <c r="H2" s="15" t="s">
        <v>3</v>
      </c>
      <c r="I2" s="14" t="s">
        <v>9</v>
      </c>
      <c r="J2" s="14" t="s">
        <v>10</v>
      </c>
      <c r="K2" s="14" t="s">
        <v>11</v>
      </c>
      <c r="M2" s="3" t="s">
        <v>0</v>
      </c>
      <c r="N2" s="3" t="s">
        <v>1</v>
      </c>
      <c r="O2" s="13" t="s">
        <v>2</v>
      </c>
      <c r="P2" s="13" t="s">
        <v>3</v>
      </c>
      <c r="Q2" s="14" t="s">
        <v>2</v>
      </c>
      <c r="R2" s="14" t="s">
        <v>3</v>
      </c>
      <c r="S2" s="15" t="s">
        <v>2</v>
      </c>
      <c r="T2" s="15" t="s">
        <v>3</v>
      </c>
      <c r="U2" s="14" t="s">
        <v>9</v>
      </c>
      <c r="V2" s="14" t="s">
        <v>10</v>
      </c>
      <c r="W2" s="14" t="s">
        <v>11</v>
      </c>
    </row>
    <row r="3" spans="1:23" ht="15.75" x14ac:dyDescent="0.25">
      <c r="A3" s="4">
        <v>186015001</v>
      </c>
      <c r="B3" s="5" t="s">
        <v>14</v>
      </c>
      <c r="C3" s="6"/>
      <c r="D3" s="6"/>
      <c r="E3" s="6">
        <v>0</v>
      </c>
      <c r="F3" s="6">
        <v>0</v>
      </c>
      <c r="G3" s="16"/>
      <c r="H3" s="16"/>
      <c r="I3" s="21">
        <v>0</v>
      </c>
      <c r="J3" s="22">
        <v>0</v>
      </c>
      <c r="K3" s="23">
        <v>0</v>
      </c>
      <c r="M3" s="4">
        <v>186015082</v>
      </c>
      <c r="N3" s="5" t="s">
        <v>18</v>
      </c>
      <c r="O3" s="6"/>
      <c r="P3" s="6"/>
      <c r="Q3" s="22">
        <v>327</v>
      </c>
      <c r="R3" s="26">
        <v>308</v>
      </c>
      <c r="S3" s="16">
        <v>327</v>
      </c>
      <c r="T3" s="16">
        <v>308</v>
      </c>
      <c r="U3" s="24">
        <v>235</v>
      </c>
      <c r="V3" s="23">
        <v>211</v>
      </c>
      <c r="W3" s="25">
        <v>322</v>
      </c>
    </row>
    <row r="4" spans="1:23" ht="15.75" x14ac:dyDescent="0.25">
      <c r="A4" s="4">
        <v>186015080</v>
      </c>
      <c r="B4" s="5" t="s">
        <v>15</v>
      </c>
      <c r="C4" s="6"/>
      <c r="D4" s="6"/>
      <c r="E4" s="6">
        <v>500</v>
      </c>
      <c r="F4" s="6">
        <v>542</v>
      </c>
      <c r="G4" s="16">
        <v>598</v>
      </c>
      <c r="H4" s="16">
        <v>542</v>
      </c>
      <c r="I4" s="21">
        <v>367</v>
      </c>
      <c r="J4" s="22">
        <v>347</v>
      </c>
      <c r="K4" s="23">
        <v>512</v>
      </c>
      <c r="M4" s="4">
        <v>186017000</v>
      </c>
      <c r="N4" s="5" t="s">
        <v>17</v>
      </c>
      <c r="O4" s="6"/>
      <c r="P4" s="6"/>
      <c r="Q4" s="22">
        <v>210</v>
      </c>
      <c r="R4" s="26">
        <v>216</v>
      </c>
      <c r="S4" s="16">
        <v>210</v>
      </c>
      <c r="T4" s="16">
        <v>216</v>
      </c>
      <c r="U4" s="24">
        <v>192</v>
      </c>
      <c r="V4" s="23">
        <v>299</v>
      </c>
      <c r="W4" s="25">
        <v>235</v>
      </c>
    </row>
    <row r="5" spans="1:23" ht="15.75" x14ac:dyDescent="0.25">
      <c r="A5" s="4"/>
      <c r="B5" s="5"/>
      <c r="C5" s="6"/>
      <c r="D5" s="6"/>
      <c r="E5" s="6"/>
      <c r="F5" s="6"/>
      <c r="G5" s="16"/>
      <c r="H5" s="16"/>
      <c r="I5" s="6"/>
      <c r="J5" s="6"/>
      <c r="K5" s="6"/>
      <c r="M5" s="4">
        <v>186017016</v>
      </c>
      <c r="N5" s="5" t="s">
        <v>16</v>
      </c>
      <c r="O5" s="6"/>
      <c r="P5" s="6"/>
      <c r="Q5" s="22">
        <v>350</v>
      </c>
      <c r="R5" s="26">
        <v>337</v>
      </c>
      <c r="S5" s="16">
        <v>469</v>
      </c>
      <c r="T5" s="16">
        <v>537</v>
      </c>
      <c r="U5" s="24">
        <v>639</v>
      </c>
      <c r="V5" s="23">
        <v>734</v>
      </c>
      <c r="W5" s="25">
        <v>821</v>
      </c>
    </row>
    <row r="6" spans="1:23" ht="15.75" x14ac:dyDescent="0.25">
      <c r="A6" s="7"/>
      <c r="B6" s="8"/>
      <c r="C6" s="9"/>
      <c r="D6" s="9"/>
      <c r="E6" s="9"/>
      <c r="F6" s="9"/>
      <c r="G6" s="9"/>
      <c r="H6" s="9"/>
      <c r="I6" s="9"/>
      <c r="J6" s="9"/>
      <c r="K6" s="9"/>
      <c r="M6" s="7"/>
      <c r="N6" s="8"/>
      <c r="O6" s="9"/>
      <c r="P6" s="9"/>
      <c r="Q6" s="9"/>
      <c r="R6" s="9"/>
      <c r="S6" s="9"/>
      <c r="T6" s="9"/>
      <c r="U6" s="9"/>
      <c r="V6" s="9"/>
      <c r="W6" s="9"/>
    </row>
    <row r="7" spans="1:23" ht="15.75" x14ac:dyDescent="0.25">
      <c r="B7" s="10" t="s">
        <v>6</v>
      </c>
      <c r="C7" s="1">
        <f>SUM(C3:C6)</f>
        <v>0</v>
      </c>
      <c r="D7" s="1">
        <f t="shared" ref="D7:K7" si="0">SUM(D3:D6)</f>
        <v>0</v>
      </c>
      <c r="E7" s="1">
        <f t="shared" si="0"/>
        <v>500</v>
      </c>
      <c r="F7" s="1">
        <f t="shared" si="0"/>
        <v>542</v>
      </c>
      <c r="G7" s="17">
        <f t="shared" si="0"/>
        <v>598</v>
      </c>
      <c r="H7" s="17">
        <f t="shared" si="0"/>
        <v>542</v>
      </c>
      <c r="I7" s="1">
        <f t="shared" si="0"/>
        <v>367</v>
      </c>
      <c r="J7" s="1">
        <f t="shared" si="0"/>
        <v>347</v>
      </c>
      <c r="K7" s="1">
        <f t="shared" si="0"/>
        <v>512</v>
      </c>
      <c r="N7" s="10" t="s">
        <v>6</v>
      </c>
      <c r="O7" s="1">
        <f>SUM(O3:O6)</f>
        <v>0</v>
      </c>
      <c r="P7" s="1">
        <f t="shared" ref="P7:W7" si="1">SUM(P3:P6)</f>
        <v>0</v>
      </c>
      <c r="Q7" s="1">
        <f t="shared" si="1"/>
        <v>887</v>
      </c>
      <c r="R7" s="1">
        <f t="shared" si="1"/>
        <v>861</v>
      </c>
      <c r="S7" s="17">
        <f t="shared" si="1"/>
        <v>1006</v>
      </c>
      <c r="T7" s="17">
        <f t="shared" si="1"/>
        <v>1061</v>
      </c>
      <c r="U7" s="1">
        <f t="shared" si="1"/>
        <v>1066</v>
      </c>
      <c r="V7" s="1">
        <f t="shared" si="1"/>
        <v>1244</v>
      </c>
      <c r="W7" s="1">
        <f t="shared" si="1"/>
        <v>1378</v>
      </c>
    </row>
    <row r="8" spans="1:23" ht="15.75" x14ac:dyDescent="0.25">
      <c r="B8" s="10" t="s">
        <v>7</v>
      </c>
      <c r="C8">
        <f>C7/60</f>
        <v>0</v>
      </c>
      <c r="D8">
        <f t="shared" ref="D8:K8" si="2">D7/60</f>
        <v>0</v>
      </c>
      <c r="E8">
        <f t="shared" si="2"/>
        <v>8.3333333333333339</v>
      </c>
      <c r="F8">
        <f t="shared" si="2"/>
        <v>9.0333333333333332</v>
      </c>
      <c r="G8" s="18">
        <f t="shared" si="2"/>
        <v>9.9666666666666668</v>
      </c>
      <c r="H8" s="18">
        <f t="shared" si="2"/>
        <v>9.0333333333333332</v>
      </c>
      <c r="I8">
        <f t="shared" si="2"/>
        <v>6.1166666666666663</v>
      </c>
      <c r="J8">
        <f t="shared" si="2"/>
        <v>5.7833333333333332</v>
      </c>
      <c r="K8">
        <f t="shared" si="2"/>
        <v>8.5333333333333332</v>
      </c>
      <c r="N8" s="10" t="s">
        <v>7</v>
      </c>
      <c r="O8">
        <f>O7/60</f>
        <v>0</v>
      </c>
      <c r="P8">
        <f t="shared" ref="P8:W8" si="3">P7/60</f>
        <v>0</v>
      </c>
      <c r="Q8">
        <f t="shared" si="3"/>
        <v>14.783333333333333</v>
      </c>
      <c r="R8">
        <f t="shared" si="3"/>
        <v>14.35</v>
      </c>
      <c r="S8" s="18">
        <f t="shared" si="3"/>
        <v>16.766666666666666</v>
      </c>
      <c r="T8" s="18">
        <f t="shared" si="3"/>
        <v>17.683333333333334</v>
      </c>
      <c r="U8">
        <f t="shared" si="3"/>
        <v>17.766666666666666</v>
      </c>
      <c r="V8">
        <f t="shared" si="3"/>
        <v>20.733333333333334</v>
      </c>
      <c r="W8">
        <f t="shared" si="3"/>
        <v>22.966666666666665</v>
      </c>
    </row>
    <row r="9" spans="1:23" ht="16.5" thickBot="1" x14ac:dyDescent="0.3">
      <c r="B9" s="11" t="s">
        <v>8</v>
      </c>
      <c r="C9" s="12">
        <f>ROUNDUP(C8/$C$14,0)</f>
        <v>0</v>
      </c>
      <c r="D9" s="12">
        <f>ROUNDUP(D8/$C$14,0)</f>
        <v>0</v>
      </c>
      <c r="E9" s="12">
        <f>ROUNDUP(E8/$C$14,0)</f>
        <v>5</v>
      </c>
      <c r="F9" s="12">
        <f>ROUNDUP(F8/$C$14,0)</f>
        <v>6</v>
      </c>
      <c r="G9" s="19">
        <f t="shared" ref="G9:K9" si="4">ROUNDUP(G8/$C$14,0)</f>
        <v>6</v>
      </c>
      <c r="H9" s="19">
        <f t="shared" si="4"/>
        <v>6</v>
      </c>
      <c r="I9" s="12">
        <f t="shared" si="4"/>
        <v>4</v>
      </c>
      <c r="J9" s="12">
        <f t="shared" si="4"/>
        <v>4</v>
      </c>
      <c r="K9" s="12">
        <f t="shared" si="4"/>
        <v>5</v>
      </c>
      <c r="N9" s="11" t="s">
        <v>8</v>
      </c>
      <c r="O9" s="12">
        <f>ROUNDUP(O8/$C$14,0)</f>
        <v>0</v>
      </c>
      <c r="P9" s="12">
        <f>ROUNDUP(P8/$C$14,0)</f>
        <v>0</v>
      </c>
      <c r="Q9" s="12">
        <f>ROUNDUP(Q8/$C$14,0)</f>
        <v>9</v>
      </c>
      <c r="R9" s="12">
        <f>ROUNDUP(R8/$C$14,0)</f>
        <v>8</v>
      </c>
      <c r="S9" s="19">
        <f t="shared" ref="S9:W9" si="5">ROUNDUP(S8/$C$14,0)</f>
        <v>10</v>
      </c>
      <c r="T9" s="19">
        <f t="shared" si="5"/>
        <v>10</v>
      </c>
      <c r="U9" s="12">
        <f t="shared" si="5"/>
        <v>10</v>
      </c>
      <c r="V9" s="12">
        <f t="shared" si="5"/>
        <v>12</v>
      </c>
      <c r="W9" s="12">
        <f t="shared" si="5"/>
        <v>13</v>
      </c>
    </row>
    <row r="10" spans="1:23" ht="15.75" thickTop="1" x14ac:dyDescent="0.25"/>
    <row r="11" spans="1:23" x14ac:dyDescent="0.25">
      <c r="C11" t="s">
        <v>5</v>
      </c>
    </row>
    <row r="12" spans="1:23" x14ac:dyDescent="0.25">
      <c r="B12" t="s">
        <v>20</v>
      </c>
    </row>
    <row r="13" spans="1:23" x14ac:dyDescent="0.25">
      <c r="B13" t="s">
        <v>19</v>
      </c>
    </row>
    <row r="14" spans="1:23" x14ac:dyDescent="0.25">
      <c r="B14" t="s">
        <v>4</v>
      </c>
      <c r="C14">
        <f>(8/2.67)*0.6</f>
        <v>1.7977528089887642</v>
      </c>
    </row>
  </sheetData>
  <mergeCells count="6">
    <mergeCell ref="S1:W1"/>
    <mergeCell ref="C1:D1"/>
    <mergeCell ref="E1:F1"/>
    <mergeCell ref="G1:K1"/>
    <mergeCell ref="O1:P1"/>
    <mergeCell ref="Q1:R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BA8ADE8231BE4B8217EA9D4C86EBA8" ma:contentTypeVersion="13" ma:contentTypeDescription="Create a new document." ma:contentTypeScope="" ma:versionID="e28893705261d87b6074805c59c9e718">
  <xsd:schema xmlns:xsd="http://www.w3.org/2001/XMLSchema" xmlns:xs="http://www.w3.org/2001/XMLSchema" xmlns:p="http://schemas.microsoft.com/office/2006/metadata/properties" xmlns:ns3="a9c5484a-16ba-4435-ace0-beab88bd6039" xmlns:ns4="136d56ce-035a-4d7a-b53c-03dc8c029db7" targetNamespace="http://schemas.microsoft.com/office/2006/metadata/properties" ma:root="true" ma:fieldsID="1da3e9d79327eadc42dfab936d37efe4" ns3:_="" ns4:_="">
    <xsd:import namespace="a9c5484a-16ba-4435-ace0-beab88bd6039"/>
    <xsd:import namespace="136d56ce-035a-4d7a-b53c-03dc8c029db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c5484a-16ba-4435-ace0-beab88bd603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6d56ce-035a-4d7a-b53c-03dc8c029d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CAD001-F7A7-4334-ADD0-B401A15656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696DE8-CA1D-4989-983C-1732E4354D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c5484a-16ba-4435-ace0-beab88bd6039"/>
    <ds:schemaRef ds:uri="136d56ce-035a-4d7a-b53c-03dc8c029d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7F98211-1A15-48BA-A451-2D8D2D5FFF2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Solvent Managers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 Ying Soo</dc:creator>
  <cp:lastModifiedBy>HuaZhen Luo</cp:lastModifiedBy>
  <dcterms:created xsi:type="dcterms:W3CDTF">2021-05-11T01:32:16Z</dcterms:created>
  <dcterms:modified xsi:type="dcterms:W3CDTF">2021-07-05T04:19:58Z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0x01010058BA8ADE8231BE4B8217EA9D4C86EBA8</vt:lpwstr>
  </property>
</Properties>
</file>