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1.xml" ContentType="application/vnd.ms-excel.threadedcomments+xml"/>
  <Override PartName="/xl/comments6.xml" ContentType="application/vnd.openxmlformats-officedocument.spreadsheetml.comments+xml"/>
  <Override PartName="/xl/threadedComments/threadedComment2.xml" ContentType="application/vnd.ms-excel.threadedcomments+xml"/>
  <Override PartName="/xl/comments7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parts/Spare list/"/>
    </mc:Choice>
  </mc:AlternateContent>
  <xr:revisionPtr revIDLastSave="60" documentId="8_{90E3112C-7CD6-49C6-8DE0-5CDA75B6D195}" xr6:coauthVersionLast="45" xr6:coauthVersionMax="45" xr10:uidLastSave="{83D0B2B7-AD19-453D-BC85-C77AF1650539}"/>
  <bookViews>
    <workbookView xWindow="-120" yWindow="-120" windowWidth="20730" windowHeight="11160" xr2:uid="{00000000-000D-0000-FFFF-FFFF00000000}"/>
  </bookViews>
  <sheets>
    <sheet name="Summary 2021" sheetId="15" r:id="rId1"/>
    <sheet name="TE" sheetId="18" r:id="rId2"/>
    <sheet name="Tool" sheetId="17" r:id="rId3"/>
    <sheet name="Measuring equipment" sheetId="16" r:id="rId4"/>
    <sheet name="Summary 2020 Backup" sheetId="6" r:id="rId5"/>
    <sheet name="Consumable" sheetId="7" r:id="rId6"/>
    <sheet name="Cannot find in cabinet" sheetId="8" r:id="rId7"/>
  </sheets>
  <definedNames>
    <definedName name="_xlnm._FilterDatabase" localSheetId="5" hidden="1">Consumable!$A$1:$AP$29</definedName>
    <definedName name="_xlnm._FilterDatabase" localSheetId="3" hidden="1">'Measuring equipment'!$A$1:$AW$187</definedName>
    <definedName name="_xlnm._FilterDatabase" localSheetId="4" hidden="1">'Summary 2020 Backup'!$A$1:$AW$213</definedName>
    <definedName name="_xlnm._FilterDatabase" localSheetId="0" hidden="1">'Summary 2021'!$A$1:$AW$177</definedName>
    <definedName name="_xlnm._FilterDatabase" localSheetId="1" hidden="1">TE!$A$1:$AW$187</definedName>
    <definedName name="_xlnm._FilterDatabase" localSheetId="2" hidden="1">Tool!$A$1:$AW$187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87" i="18" l="1"/>
  <c r="G186" i="18"/>
  <c r="G185" i="18"/>
  <c r="G184" i="18"/>
  <c r="G183" i="18"/>
  <c r="G182" i="18"/>
  <c r="G181" i="18"/>
  <c r="G180" i="18"/>
  <c r="G179" i="18"/>
  <c r="G178" i="18"/>
  <c r="G177" i="18"/>
  <c r="G176" i="18"/>
  <c r="G175" i="18"/>
  <c r="G174" i="18"/>
  <c r="G173" i="18"/>
  <c r="G172" i="18"/>
  <c r="G171" i="18"/>
  <c r="G170" i="18"/>
  <c r="G169" i="18"/>
  <c r="G168" i="18"/>
  <c r="G167" i="18"/>
  <c r="G166" i="18"/>
  <c r="G165" i="18"/>
  <c r="G164" i="18"/>
  <c r="G163" i="18"/>
  <c r="G161" i="18"/>
  <c r="G153" i="18"/>
  <c r="G152" i="18"/>
  <c r="G151" i="18"/>
  <c r="G150" i="18"/>
  <c r="I149" i="18"/>
  <c r="G149" i="18" s="1"/>
  <c r="G148" i="18"/>
  <c r="G147" i="18"/>
  <c r="I146" i="18"/>
  <c r="G146" i="18"/>
  <c r="I145" i="18"/>
  <c r="G145" i="18"/>
  <c r="G144" i="18"/>
  <c r="G143" i="18"/>
  <c r="G142" i="18"/>
  <c r="G141" i="18"/>
  <c r="G140" i="18"/>
  <c r="G139" i="18"/>
  <c r="G138" i="18"/>
  <c r="G137" i="18"/>
  <c r="G136" i="18"/>
  <c r="G135" i="18"/>
  <c r="G134" i="18"/>
  <c r="G133" i="18"/>
  <c r="G132" i="18"/>
  <c r="G131" i="18"/>
  <c r="G130" i="18"/>
  <c r="G129" i="18"/>
  <c r="G128" i="18"/>
  <c r="G127" i="18"/>
  <c r="G126" i="18"/>
  <c r="G124" i="18"/>
  <c r="G123" i="18"/>
  <c r="G122" i="18"/>
  <c r="G121" i="18"/>
  <c r="G120" i="18"/>
  <c r="G119" i="18"/>
  <c r="G118" i="18"/>
  <c r="G117" i="18"/>
  <c r="I116" i="18"/>
  <c r="G116" i="18" s="1"/>
  <c r="G115" i="18"/>
  <c r="G114" i="18"/>
  <c r="G113" i="18"/>
  <c r="G112" i="18"/>
  <c r="G111" i="18"/>
  <c r="G110" i="18"/>
  <c r="G109" i="18"/>
  <c r="G108" i="18"/>
  <c r="G107" i="18"/>
  <c r="G106" i="18"/>
  <c r="G105" i="18"/>
  <c r="G104" i="18"/>
  <c r="G103" i="18"/>
  <c r="G102" i="18"/>
  <c r="G101" i="18"/>
  <c r="G100" i="18"/>
  <c r="G99" i="18"/>
  <c r="I98" i="18"/>
  <c r="G98" i="18"/>
  <c r="G97" i="18"/>
  <c r="G96" i="18"/>
  <c r="G95" i="18"/>
  <c r="G94" i="18"/>
  <c r="G93" i="18"/>
  <c r="G92" i="18"/>
  <c r="G91" i="18"/>
  <c r="I90" i="18"/>
  <c r="G86" i="18" s="1"/>
  <c r="H90" i="18"/>
  <c r="G90" i="18"/>
  <c r="G89" i="18"/>
  <c r="G87" i="18"/>
  <c r="G85" i="18"/>
  <c r="G84" i="18"/>
  <c r="G83" i="18"/>
  <c r="G82" i="18"/>
  <c r="G81" i="18"/>
  <c r="G80" i="18"/>
  <c r="G79" i="18"/>
  <c r="G78" i="18"/>
  <c r="G76" i="18"/>
  <c r="G75" i="18"/>
  <c r="G74" i="18"/>
  <c r="G73" i="18"/>
  <c r="G72" i="18"/>
  <c r="G71" i="18"/>
  <c r="G70" i="18"/>
  <c r="G69" i="18"/>
  <c r="G68" i="18"/>
  <c r="G67" i="18"/>
  <c r="G66" i="18"/>
  <c r="G65" i="18"/>
  <c r="G64" i="18"/>
  <c r="G63" i="18"/>
  <c r="G62" i="18"/>
  <c r="G61" i="18"/>
  <c r="G59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I41" i="18"/>
  <c r="G41" i="18" s="1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187" i="17"/>
  <c r="G186" i="17"/>
  <c r="G185" i="17"/>
  <c r="G184" i="17"/>
  <c r="G183" i="17"/>
  <c r="G182" i="17"/>
  <c r="G181" i="17"/>
  <c r="G180" i="17"/>
  <c r="G179" i="17"/>
  <c r="G178" i="17"/>
  <c r="G177" i="17"/>
  <c r="G176" i="17"/>
  <c r="G175" i="17"/>
  <c r="G174" i="17"/>
  <c r="G173" i="17"/>
  <c r="G172" i="17"/>
  <c r="G171" i="17"/>
  <c r="G170" i="17"/>
  <c r="G169" i="17"/>
  <c r="G168" i="17"/>
  <c r="G167" i="17"/>
  <c r="G166" i="17"/>
  <c r="G165" i="17"/>
  <c r="G164" i="17"/>
  <c r="G163" i="17"/>
  <c r="G161" i="17"/>
  <c r="G153" i="17"/>
  <c r="G152" i="17"/>
  <c r="G151" i="17"/>
  <c r="G150" i="17"/>
  <c r="I149" i="17"/>
  <c r="G149" i="17" s="1"/>
  <c r="G148" i="17"/>
  <c r="G147" i="17"/>
  <c r="I146" i="17"/>
  <c r="G146" i="17" s="1"/>
  <c r="I145" i="17"/>
  <c r="G145" i="17" s="1"/>
  <c r="G144" i="17"/>
  <c r="G143" i="17"/>
  <c r="G142" i="17"/>
  <c r="G141" i="17"/>
  <c r="G140" i="17"/>
  <c r="G139" i="17"/>
  <c r="G138" i="17"/>
  <c r="G137" i="17"/>
  <c r="G136" i="17"/>
  <c r="G135" i="17"/>
  <c r="G134" i="17"/>
  <c r="G133" i="17"/>
  <c r="G132" i="17"/>
  <c r="G131" i="17"/>
  <c r="G130" i="17"/>
  <c r="G129" i="17"/>
  <c r="G128" i="17"/>
  <c r="G127" i="17"/>
  <c r="G126" i="17"/>
  <c r="G124" i="17"/>
  <c r="G123" i="17"/>
  <c r="G122" i="17"/>
  <c r="G121" i="17"/>
  <c r="G120" i="17"/>
  <c r="G119" i="17"/>
  <c r="G118" i="17"/>
  <c r="G117" i="17"/>
  <c r="I116" i="17"/>
  <c r="G116" i="17"/>
  <c r="G115" i="17"/>
  <c r="G114" i="17"/>
  <c r="G113" i="17"/>
  <c r="G112" i="17"/>
  <c r="G111" i="17"/>
  <c r="G110" i="17"/>
  <c r="G109" i="17"/>
  <c r="G108" i="17"/>
  <c r="G107" i="17"/>
  <c r="G106" i="17"/>
  <c r="G105" i="17"/>
  <c r="G104" i="17"/>
  <c r="G103" i="17"/>
  <c r="G102" i="17"/>
  <c r="G101" i="17"/>
  <c r="G100" i="17"/>
  <c r="G99" i="17"/>
  <c r="I98" i="17"/>
  <c r="G98" i="17" s="1"/>
  <c r="G97" i="17"/>
  <c r="G96" i="17"/>
  <c r="G95" i="17"/>
  <c r="G94" i="17"/>
  <c r="G93" i="17"/>
  <c r="G92" i="17"/>
  <c r="G91" i="17"/>
  <c r="I90" i="17"/>
  <c r="H90" i="17"/>
  <c r="G90" i="17"/>
  <c r="G89" i="17"/>
  <c r="G87" i="17"/>
  <c r="G86" i="17"/>
  <c r="G85" i="17"/>
  <c r="G84" i="17"/>
  <c r="G83" i="17"/>
  <c r="G82" i="17"/>
  <c r="G81" i="17"/>
  <c r="G80" i="17"/>
  <c r="G79" i="17"/>
  <c r="G78" i="17"/>
  <c r="G76" i="17"/>
  <c r="G75" i="17"/>
  <c r="G74" i="17"/>
  <c r="G73" i="17"/>
  <c r="G72" i="17"/>
  <c r="G71" i="17"/>
  <c r="G70" i="17"/>
  <c r="G69" i="17"/>
  <c r="G68" i="17"/>
  <c r="G67" i="17"/>
  <c r="G66" i="17"/>
  <c r="G65" i="17"/>
  <c r="G64" i="17"/>
  <c r="G63" i="17"/>
  <c r="G62" i="17"/>
  <c r="G61" i="17"/>
  <c r="G59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I41" i="17"/>
  <c r="G41" i="17"/>
  <c r="G40" i="17"/>
  <c r="G39" i="17"/>
  <c r="G38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G25" i="17"/>
  <c r="G187" i="16"/>
  <c r="G186" i="16"/>
  <c r="G185" i="16"/>
  <c r="G184" i="16"/>
  <c r="G183" i="16"/>
  <c r="G182" i="16"/>
  <c r="G181" i="16"/>
  <c r="G180" i="16"/>
  <c r="G179" i="16"/>
  <c r="G178" i="16"/>
  <c r="G177" i="16"/>
  <c r="G176" i="16"/>
  <c r="G175" i="16"/>
  <c r="G174" i="16"/>
  <c r="G173" i="16"/>
  <c r="G172" i="16"/>
  <c r="G171" i="16"/>
  <c r="G170" i="16"/>
  <c r="G169" i="16"/>
  <c r="G168" i="16"/>
  <c r="G167" i="16"/>
  <c r="G166" i="16"/>
  <c r="G165" i="16"/>
  <c r="G164" i="16"/>
  <c r="G163" i="16"/>
  <c r="G161" i="16"/>
  <c r="G153" i="16"/>
  <c r="G152" i="16"/>
  <c r="G151" i="16"/>
  <c r="G150" i="16"/>
  <c r="I149" i="16"/>
  <c r="G149" i="16" s="1"/>
  <c r="G148" i="16"/>
  <c r="G147" i="16"/>
  <c r="I146" i="16"/>
  <c r="G146" i="16"/>
  <c r="I145" i="16"/>
  <c r="G145" i="16"/>
  <c r="G144" i="16"/>
  <c r="G143" i="16"/>
  <c r="G142" i="16"/>
  <c r="G141" i="16"/>
  <c r="G140" i="16"/>
  <c r="G139" i="16"/>
  <c r="G138" i="16"/>
  <c r="G137" i="16"/>
  <c r="G136" i="16"/>
  <c r="G135" i="16"/>
  <c r="G134" i="16"/>
  <c r="G133" i="16"/>
  <c r="G132" i="16"/>
  <c r="G131" i="16"/>
  <c r="G130" i="16"/>
  <c r="G129" i="16"/>
  <c r="G128" i="16"/>
  <c r="G127" i="16"/>
  <c r="G126" i="16"/>
  <c r="G124" i="16"/>
  <c r="G123" i="16"/>
  <c r="G122" i="16"/>
  <c r="G121" i="16"/>
  <c r="G120" i="16"/>
  <c r="G119" i="16"/>
  <c r="G118" i="16"/>
  <c r="G117" i="16"/>
  <c r="I116" i="16"/>
  <c r="G116" i="16" s="1"/>
  <c r="G115" i="16"/>
  <c r="G114" i="16"/>
  <c r="G113" i="16"/>
  <c r="G112" i="16"/>
  <c r="G111" i="16"/>
  <c r="G110" i="16"/>
  <c r="G109" i="16"/>
  <c r="G108" i="16"/>
  <c r="G107" i="16"/>
  <c r="G106" i="16"/>
  <c r="G105" i="16"/>
  <c r="G104" i="16"/>
  <c r="G103" i="16"/>
  <c r="G102" i="16"/>
  <c r="G101" i="16"/>
  <c r="G100" i="16"/>
  <c r="G99" i="16"/>
  <c r="I98" i="16"/>
  <c r="G98" i="16"/>
  <c r="G97" i="16"/>
  <c r="G96" i="16"/>
  <c r="G95" i="16"/>
  <c r="G94" i="16"/>
  <c r="G93" i="16"/>
  <c r="G92" i="16"/>
  <c r="G91" i="16"/>
  <c r="I90" i="16"/>
  <c r="G86" i="16" s="1"/>
  <c r="H90" i="16"/>
  <c r="G90" i="16"/>
  <c r="G89" i="16"/>
  <c r="G87" i="16"/>
  <c r="G85" i="16"/>
  <c r="G84" i="16"/>
  <c r="G83" i="16"/>
  <c r="G82" i="16"/>
  <c r="G81" i="16"/>
  <c r="G80" i="16"/>
  <c r="G79" i="16"/>
  <c r="G78" i="16"/>
  <c r="G76" i="16"/>
  <c r="G75" i="16"/>
  <c r="G74" i="16"/>
  <c r="G73" i="16"/>
  <c r="G72" i="16"/>
  <c r="G71" i="16"/>
  <c r="G70" i="16"/>
  <c r="G69" i="16"/>
  <c r="G68" i="16"/>
  <c r="G67" i="16"/>
  <c r="G66" i="16"/>
  <c r="G65" i="16"/>
  <c r="G64" i="16"/>
  <c r="G63" i="16"/>
  <c r="G62" i="16"/>
  <c r="G61" i="16"/>
  <c r="G59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I41" i="16"/>
  <c r="G41" i="16" s="1"/>
  <c r="G40" i="16"/>
  <c r="G39" i="16"/>
  <c r="G38" i="16"/>
  <c r="G37" i="16"/>
  <c r="G36" i="16"/>
  <c r="G35" i="16"/>
  <c r="G34" i="16"/>
  <c r="G33" i="16"/>
  <c r="G32" i="16"/>
  <c r="G31" i="16"/>
  <c r="G30" i="16"/>
  <c r="G29" i="16"/>
  <c r="G28" i="16"/>
  <c r="G27" i="16"/>
  <c r="G26" i="16"/>
  <c r="G25" i="16"/>
  <c r="G177" i="15"/>
  <c r="G176" i="15"/>
  <c r="G175" i="15"/>
  <c r="G174" i="15"/>
  <c r="G173" i="15"/>
  <c r="G172" i="15"/>
  <c r="G171" i="15"/>
  <c r="G170" i="15"/>
  <c r="G169" i="15"/>
  <c r="G168" i="15"/>
  <c r="G167" i="15"/>
  <c r="G166" i="15"/>
  <c r="G165" i="15"/>
  <c r="G164" i="15"/>
  <c r="G163" i="15"/>
  <c r="G162" i="15"/>
  <c r="G161" i="15"/>
  <c r="G160" i="15"/>
  <c r="G159" i="15"/>
  <c r="G158" i="15"/>
  <c r="G157" i="15"/>
  <c r="G156" i="15"/>
  <c r="G154" i="15"/>
  <c r="G146" i="15"/>
  <c r="G145" i="15"/>
  <c r="G144" i="15"/>
  <c r="I143" i="15"/>
  <c r="G143" i="15" s="1"/>
  <c r="G142" i="15"/>
  <c r="G141" i="15"/>
  <c r="I140" i="15"/>
  <c r="G140" i="15" s="1"/>
  <c r="I139" i="15"/>
  <c r="G139" i="15" s="1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G112" i="15"/>
  <c r="I111" i="15"/>
  <c r="G111" i="15" s="1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G97" i="15"/>
  <c r="I96" i="15"/>
  <c r="G96" i="15" s="1"/>
  <c r="G95" i="15"/>
  <c r="G94" i="15"/>
  <c r="G93" i="15"/>
  <c r="G92" i="15"/>
  <c r="G91" i="15"/>
  <c r="G90" i="15"/>
  <c r="G89" i="15"/>
  <c r="I88" i="15"/>
  <c r="H88" i="15"/>
  <c r="G88" i="15"/>
  <c r="G87" i="15"/>
  <c r="G85" i="15"/>
  <c r="G83" i="15"/>
  <c r="G82" i="15"/>
  <c r="G81" i="15"/>
  <c r="G80" i="15"/>
  <c r="G79" i="15"/>
  <c r="G78" i="15"/>
  <c r="G77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59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I41" i="15"/>
  <c r="G41" i="15" s="1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I93" i="6"/>
  <c r="H93" i="6"/>
  <c r="G84" i="15" l="1"/>
  <c r="I124" i="6"/>
  <c r="G162" i="6" l="1"/>
  <c r="G161" i="6"/>
  <c r="G160" i="6"/>
  <c r="G159" i="6"/>
  <c r="I158" i="6"/>
  <c r="G158" i="6" s="1"/>
  <c r="G213" i="6" l="1"/>
  <c r="G212" i="6"/>
  <c r="G97" i="6"/>
  <c r="G96" i="6"/>
  <c r="I101" i="6" l="1"/>
  <c r="I153" i="6" l="1"/>
  <c r="G25" i="6" l="1"/>
  <c r="G26" i="6"/>
  <c r="G27" i="6"/>
  <c r="G28" i="6"/>
  <c r="G29" i="6"/>
  <c r="G30" i="6"/>
  <c r="G31" i="6"/>
  <c r="G33" i="6"/>
  <c r="G34" i="6"/>
  <c r="G35" i="6"/>
  <c r="G36" i="6"/>
  <c r="G37" i="6"/>
  <c r="G38" i="6"/>
  <c r="G39" i="6"/>
  <c r="G40" i="6"/>
  <c r="G41" i="6"/>
  <c r="I42" i="6"/>
  <c r="G42" i="6" s="1"/>
  <c r="G43" i="6"/>
  <c r="G44" i="6"/>
  <c r="G45" i="6"/>
  <c r="G46" i="6"/>
  <c r="G47" i="6"/>
  <c r="G48" i="6"/>
  <c r="G49" i="6"/>
  <c r="G50" i="6"/>
  <c r="G51" i="6"/>
  <c r="G52" i="6"/>
  <c r="G198" i="6" l="1"/>
  <c r="G194" i="6"/>
  <c r="G197" i="6"/>
  <c r="G152" i="6"/>
  <c r="G151" i="6"/>
  <c r="G118" i="6" l="1"/>
  <c r="G132" i="6"/>
  <c r="G117" i="6"/>
  <c r="G89" i="6"/>
  <c r="G90" i="6"/>
  <c r="G92" i="6"/>
  <c r="G93" i="6"/>
  <c r="G211" i="6"/>
  <c r="G210" i="6"/>
  <c r="G209" i="6"/>
  <c r="G208" i="6"/>
  <c r="G207" i="6"/>
  <c r="G206" i="6"/>
  <c r="G205" i="6" l="1"/>
  <c r="G204" i="6"/>
  <c r="G203" i="6"/>
  <c r="G202" i="6"/>
  <c r="G201" i="6"/>
  <c r="G57" i="6" l="1"/>
  <c r="I154" i="6" l="1"/>
  <c r="G154" i="6" s="1"/>
  <c r="G81" i="6"/>
  <c r="G156" i="6"/>
  <c r="G157" i="6"/>
  <c r="G84" i="6"/>
  <c r="G111" i="6"/>
  <c r="G110" i="6"/>
  <c r="G180" i="6"/>
  <c r="G179" i="6"/>
  <c r="G56" i="6"/>
  <c r="G131" i="6"/>
  <c r="G200" i="6"/>
  <c r="G199" i="6"/>
  <c r="G85" i="6"/>
  <c r="G120" i="6"/>
  <c r="G109" i="6"/>
  <c r="G108" i="6"/>
  <c r="G130" i="6"/>
  <c r="G105" i="6"/>
  <c r="G196" i="6"/>
  <c r="G195" i="6"/>
  <c r="G104" i="6"/>
  <c r="G83" i="6"/>
  <c r="G178" i="6"/>
  <c r="G103" i="6"/>
  <c r="G102" i="6"/>
  <c r="G101" i="6"/>
  <c r="G100" i="6"/>
  <c r="G99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77" i="6"/>
  <c r="G176" i="6"/>
  <c r="G82" i="6"/>
  <c r="G55" i="6"/>
  <c r="G115" i="6"/>
  <c r="G114" i="6"/>
  <c r="G113" i="6"/>
  <c r="G112" i="6"/>
  <c r="G98" i="6"/>
  <c r="G155" i="6"/>
  <c r="G153" i="6"/>
  <c r="G79" i="6"/>
  <c r="G150" i="6"/>
  <c r="G95" i="6"/>
  <c r="G94" i="6"/>
  <c r="G149" i="6"/>
  <c r="G54" i="6"/>
  <c r="G78" i="6"/>
  <c r="G129" i="6"/>
  <c r="G148" i="6"/>
  <c r="G147" i="6"/>
  <c r="G53" i="6"/>
  <c r="G146" i="6"/>
  <c r="G145" i="6"/>
  <c r="G144" i="6"/>
  <c r="G170" i="6"/>
  <c r="G128" i="6"/>
  <c r="G75" i="6"/>
  <c r="G143" i="6"/>
  <c r="G74" i="6"/>
  <c r="G73" i="6"/>
  <c r="G72" i="6"/>
  <c r="G71" i="6"/>
  <c r="G70" i="6"/>
  <c r="G142" i="6"/>
  <c r="G69" i="6"/>
  <c r="G88" i="6"/>
  <c r="G141" i="6"/>
  <c r="G127" i="6"/>
  <c r="G140" i="6"/>
  <c r="G139" i="6"/>
  <c r="G68" i="6"/>
  <c r="G138" i="6"/>
  <c r="G126" i="6"/>
  <c r="G125" i="6"/>
  <c r="G124" i="6"/>
  <c r="G123" i="6"/>
  <c r="G87" i="6"/>
  <c r="G86" i="6"/>
  <c r="G122" i="6"/>
  <c r="G137" i="6"/>
  <c r="G136" i="6"/>
  <c r="G135" i="6"/>
  <c r="G67" i="6"/>
  <c r="G66" i="6"/>
  <c r="G65" i="6"/>
  <c r="G64" i="6"/>
  <c r="G63" i="6"/>
  <c r="G121" i="6"/>
  <c r="G119" i="6"/>
  <c r="G116" i="6"/>
  <c r="G62" i="6"/>
  <c r="G60" i="6"/>
  <c r="G1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B8F59D72-2BC0-42D2-862A-BD41745D5ED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772C9860-992B-4398-BAE0-9101DA35E27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EA230467-0BE4-4B2B-8273-4AE6D46B9F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0B770E64-1111-41D7-A241-4DA938772C5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8A690CBB-53DC-44CB-BDB2-5A030C6E036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A87761FA-37D6-4B4A-977E-55CB43D72CA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1" authorId="0" shapeId="0" xr:uid="{77C98CCE-DD03-4FE5-BCC2-6CADC65ABE4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9" authorId="0" shapeId="0" xr:uid="{4CFF5C1F-8DC6-48D8-82EB-0442FB9CF4A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0" authorId="0" shapeId="0" xr:uid="{1D2DA2C0-8A64-4F00-AA75-5E9AAE44C10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2" authorId="0" shapeId="0" xr:uid="{F1182DA1-9597-4F0E-A4B8-DEB076C94F1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77" authorId="0" shapeId="0" xr:uid="{6DE6E9D7-816F-428C-95AF-30659143476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7" authorId="0" shapeId="0" xr:uid="{D38C6606-2363-4241-9ECC-76199A9C61C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78" authorId="0" shapeId="0" xr:uid="{6833C420-86AD-40DB-8ED6-ED0F137BF5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8" authorId="0" shapeId="0" xr:uid="{A3EAD2DA-486D-43E7-997D-BACD548D50D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0" authorId="0" shapeId="0" xr:uid="{B5DE2CBD-8069-4069-91CB-1E0F0EA328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4" authorId="0" shapeId="0" xr:uid="{1B864BC4-4EE2-419D-B14B-760F72226C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88" authorId="0" shapeId="0" xr:uid="{28BAAE30-F816-42D3-93BC-4004D949D8A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96" authorId="0" shapeId="0" xr:uid="{481E88EB-9C88-45A7-B2EC-9C3FF8C868E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39" authorId="0" shapeId="0" xr:uid="{83020E0A-5FDA-442B-8A34-ADDC4F77E0D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40" authorId="0" shapeId="0" xr:uid="{CF671F35-C558-4DC7-8EE1-D15BF417796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2" authorId="0" shapeId="0" xr:uid="{F38FCAE6-C9EB-4F67-ACB8-6EF9FD643F5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2" authorId="0" shapeId="0" xr:uid="{82680CE1-48CF-48CB-BD19-23D78B325BD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43" authorId="0" shapeId="0" xr:uid="{2B2E5142-4FBA-40C5-8ECF-C121F3AF70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11BA79D6-F909-4D9A-8F6B-4D1E7467F1D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AB4722CB-DD40-4510-B568-8B4704A1232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0516DACF-04C7-4C4B-956B-7EED9F1BB7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61E30D44-88B4-4D8F-9A6D-C278EF97628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3FACF5C3-40F3-40A9-A486-4BE6672E793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CD29635E-29D8-41D0-8C1F-B226275F1B2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1" authorId="0" shapeId="0" xr:uid="{53A5202B-2849-4A7A-8156-0C439D4718C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9" authorId="0" shapeId="0" xr:uid="{B14EA33D-C292-4E37-8D7E-A02491380FD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0" authorId="0" shapeId="0" xr:uid="{DD3A4BF2-5CF6-4545-8610-10E2FDE3B84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3" authorId="0" shapeId="0" xr:uid="{D1CC220C-A213-4F03-9580-DC079EECB27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78" authorId="0" shapeId="0" xr:uid="{D271642E-4B14-47CE-9DBB-51B6AE7958C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8" authorId="0" shapeId="0" xr:uid="{E1C1A099-CD6B-42B0-A030-743A8117C36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79" authorId="0" shapeId="0" xr:uid="{9B9917C4-3A1B-4796-8688-2E972C1A4DA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9" authorId="0" shapeId="0" xr:uid="{E211300F-6DEE-44E6-A51C-1657D6B3DB6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1" authorId="0" shapeId="0" xr:uid="{A2973846-E18E-427E-BC3A-EC9C83BFDA2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6" authorId="0" shapeId="0" xr:uid="{4F6A78A1-66C8-4E22-A784-8A2ABC18F53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0" authorId="0" shapeId="0" xr:uid="{67CB0558-5A72-4013-8A43-E1B521C4534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98" authorId="0" shapeId="0" xr:uid="{40CF09D8-4B74-44FC-B912-485A1881F78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45" authorId="0" shapeId="0" xr:uid="{E9428028-0996-46F6-AD96-FBB60EBDEDA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46" authorId="0" shapeId="0" xr:uid="{07317D81-95B7-44BE-B0CB-6FFAD84E855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8" authorId="0" shapeId="0" xr:uid="{793B66E8-272B-4287-AAFE-6B42E8D21DF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8" authorId="0" shapeId="0" xr:uid="{2F87323F-77D7-49DE-8FD3-A347EA7EF66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49" authorId="0" shapeId="0" xr:uid="{51C8E9AA-3098-4502-847D-436BC60D547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F8DFD101-5EBC-4A70-95B5-4C892FF9B8C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57F6CE75-55E3-41CA-953D-C855DB3963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FA53E9E7-DD01-4D7A-9C86-A0011B4522F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2806269B-D199-4C7F-80D9-0ADFCC95B6F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6CF5565A-E350-4707-A8F9-2910E3FABC5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EC32E039-B567-42CC-A478-9130F4B3757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1" authorId="0" shapeId="0" xr:uid="{5C8FA4EB-82AB-471F-9286-D3C2688AB92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9" authorId="0" shapeId="0" xr:uid="{4FCCFDF4-FACD-4AE9-9F17-E9C080E65DA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0" authorId="0" shapeId="0" xr:uid="{91A2B0D3-2BD2-452D-B80E-025A3B4D4F3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3" authorId="0" shapeId="0" xr:uid="{2C1AB227-311F-4A84-918F-0755BA64AF2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78" authorId="0" shapeId="0" xr:uid="{82E85F9B-0769-47CA-A213-2584165E29F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8" authorId="0" shapeId="0" xr:uid="{E2593158-6D39-4A13-83DE-255093815F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79" authorId="0" shapeId="0" xr:uid="{7CCB0918-90FE-4078-AC4F-86258D2E4B0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9" authorId="0" shapeId="0" xr:uid="{CA255B35-94EE-41DF-B974-76E2BCCFB77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1" authorId="0" shapeId="0" xr:uid="{5DE464F8-D296-4F4A-BC6D-D17FD927FF1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6" authorId="0" shapeId="0" xr:uid="{5803FF80-C8AE-453B-B4FC-2D5DE766DA8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0" authorId="0" shapeId="0" xr:uid="{F9BD91FF-CA85-4DB2-BCA0-DB6C6425AB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98" authorId="0" shapeId="0" xr:uid="{510A7440-DA10-49BD-AB7A-A40BE3F8BE5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45" authorId="0" shapeId="0" xr:uid="{EF90E5AA-1DBD-42A8-8B24-F9F4DC60F7E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46" authorId="0" shapeId="0" xr:uid="{78415990-7705-4679-BBB6-A52CA89AAC4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8" authorId="0" shapeId="0" xr:uid="{4830AF74-3571-4409-A61E-13426E6EFF2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8" authorId="0" shapeId="0" xr:uid="{D67EF314-AA8A-4B30-B01C-ED5B7CFD609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49" authorId="0" shapeId="0" xr:uid="{B522D05D-6CD0-4C7F-ACA3-35BE859C4A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FD8CE619-D0CF-4F45-9064-0289334259C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44898145-0FA8-4F96-B4CB-D4B112DD80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CDCF934C-B92C-49D7-BB5E-171A89DE9A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CAD0D0CD-E914-49D6-904A-161B4029051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873467A0-5184-458F-A198-48F934FA572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1187A99D-62CE-420D-BA98-3FD260D707A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1" authorId="0" shapeId="0" xr:uid="{A48EA29E-BF39-4C53-94C1-AC9509B5F7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9" authorId="0" shapeId="0" xr:uid="{2ED5E62F-031D-487D-9668-CEED702A65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0" authorId="0" shapeId="0" xr:uid="{3ED66F7F-F211-4D8E-BA86-64CFFA22BDF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3" authorId="0" shapeId="0" xr:uid="{9CCB7C0F-5177-4D32-9B49-BD0E3B10640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78" authorId="0" shapeId="0" xr:uid="{F617E785-B78C-4FD0-9A3D-A53E8BF4315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8" authorId="0" shapeId="0" xr:uid="{4F7A0E5E-7A15-4D15-8AB3-4E4D0F63D2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79" authorId="0" shapeId="0" xr:uid="{A4D178D6-1BF8-4DD7-B166-8A078BF803C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9" authorId="0" shapeId="0" xr:uid="{6C7DB7D6-D752-4BD0-AA9D-891165758DD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1" authorId="0" shapeId="0" xr:uid="{BD2C5AB6-AD50-40C9-8035-9E57446E96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6" authorId="0" shapeId="0" xr:uid="{77C114AB-EA01-4A12-A807-0FF4C3C0EB7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0" authorId="0" shapeId="0" xr:uid="{E1492592-FF74-48B9-A36C-AECC8A4EBB3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98" authorId="0" shapeId="0" xr:uid="{2A273934-11C8-460C-9A09-6952F14CA08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45" authorId="0" shapeId="0" xr:uid="{1E2340B7-04B8-4E8E-987B-A8D6D511DDE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46" authorId="0" shapeId="0" xr:uid="{4C4F55AC-1DBA-4A05-96C0-D8FFB747243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8" authorId="0" shapeId="0" xr:uid="{31D5AFED-FAB6-48DA-8248-FD31BDBB44C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8" authorId="0" shapeId="0" xr:uid="{124FE8A0-D503-4A8E-BD58-AFB8CF6B6FA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49" authorId="0" shapeId="0" xr:uid="{81B4C089-7E90-4CE2-8CE7-92FEB0A30E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tc={DC22E6F9-1DA7-435E-9B55-25F0FDBAF3D1}</author>
  </authors>
  <commentList>
    <comment ref="I1" authorId="0" shapeId="0" xr:uid="{83405159-189F-4327-8DFA-81B1B30A9AC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2BDD5CE3-0E34-4916-A2A3-1730AFA62E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A76057A2-AB0F-461B-86EA-F92D3F622EB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67D5E333-996A-4619-9A4A-C0D4AE5E5F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F2C06CE2-4718-4D8C-B6D0-92A9A6D2CB3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B0DF3AB8-11BF-4576-92BA-13D912542C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32" authorId="0" shapeId="0" xr:uid="{D739FF9D-05F8-452C-A653-16AD5B42947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2" authorId="0" shapeId="0" xr:uid="{904A8F16-E0AD-455A-8AF0-124218FD330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50" authorId="0" shapeId="0" xr:uid="{2DF955E3-844C-481C-800A-6E9C3B4A86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1" authorId="0" shapeId="0" xr:uid="{689025F3-E532-4E1C-A017-B88CB8D0EF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4" authorId="0" shapeId="0" xr:uid="{CB03191B-83B9-4035-864F-D2B2A43E10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H76" authorId="0" shapeId="0" xr:uid="{7BC289E6-E4A9-4E78-8F97-03A687814C8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Venture; Venture order by MRO</t>
        </r>
      </text>
    </comment>
    <comment ref="H77" authorId="0" shapeId="0" xr:uid="{6443AB8B-2A65-402C-B49A-4387F16ACB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B81" authorId="0" shapeId="0" xr:uid="{0C6C2F50-63EB-4DF0-A18C-B9E50A714C3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81" authorId="0" shapeId="0" xr:uid="{421F6E0F-AA2F-409A-9704-4F25433A05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82" authorId="0" shapeId="0" xr:uid="{BAAB94E5-282A-4771-94A9-BA249932236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82" authorId="0" shapeId="0" xr:uid="{6FB89029-0FA6-4A69-BE4B-A77A947D3D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4" authorId="0" shapeId="0" xr:uid="{3BB82310-AEF0-4CEA-9F49-053AEB19E3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9" authorId="0" shapeId="0" xr:uid="{58A548DF-1CA5-4FC8-94BF-D0BF7D779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3" authorId="0" shapeId="0" xr:uid="{D00EB95C-1801-4311-BA6E-FBD76A4A8C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101" authorId="0" shapeId="0" xr:uid="{DE504074-962C-4C59-8710-717B314C85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04" authorId="0" shapeId="0" xr:uid="{7633BADD-18B3-470B-A7C8-731B898A181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Venture;Venture order by MRO</t>
        </r>
      </text>
    </comment>
    <comment ref="AL106" authorId="1" shapeId="0" xr:uid="{DC22E6F9-1DA7-435E-9B55-25F0FDBAF3D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I108" authorId="0" shapeId="0" xr:uid="{465BE5B2-18F1-4EE4-92EE-1E3A5993E36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Sidd take over these items and removed from list.</t>
        </r>
      </text>
    </comment>
    <comment ref="H153" authorId="0" shapeId="0" xr:uid="{DACDDF93-98AF-479C-B7AD-0A0721B04A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54" authorId="0" shapeId="0" xr:uid="{7ED2F275-BBDD-4617-8515-C1D7353622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56" authorId="0" shapeId="0" xr:uid="{82535019-5BEB-4DD3-A249-C20AEA0585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56" authorId="0" shapeId="0" xr:uid="{02E336DD-7BED-4D5D-88AF-B58E91AD09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Venture; Venture order by MRO</t>
        </r>
      </text>
    </comment>
    <comment ref="B157" authorId="0" shapeId="0" xr:uid="{3A02C555-5834-46BF-8895-4689DD422E2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57" authorId="0" shapeId="0" xr:uid="{4086C73F-77D3-40B4-9E3D-7E909A1ACB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58" authorId="0" shapeId="0" xr:uid="{EBCD3FDF-9535-4759-AC50-A34698877EE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H172" authorId="0" shapeId="0" xr:uid="{3CC6660D-65B6-456C-BAE3-170CA0F0A95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3" authorId="0" shapeId="0" xr:uid="{D94DCD0B-B852-4F6E-B3BC-5964D218C88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4" authorId="0" shapeId="0" xr:uid="{DC24E8A8-8777-4E33-B6C8-04A9E898DD3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5" authorId="0" shapeId="0" xr:uid="{39C81357-A8A1-491A-AB26-3CD3016E06B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81" authorId="0" shapeId="0" xr:uid="{14EDB566-136B-448F-B2A0-01936AF6879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tc={829D90A3-E1BD-452E-9B92-71BE954BB6E4}</author>
  </authors>
  <commentList>
    <comment ref="H1" authorId="0" shapeId="0" xr:uid="{82FC88D5-01B0-4889-BFF3-F75B3C5F6E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8321A020-6CE2-4425-BFCB-A43A3C429F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7" authorId="0" shapeId="0" xr:uid="{3120E42F-B74D-4B69-BA1D-683CD6036AB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" authorId="0" shapeId="0" xr:uid="{9AE59697-3201-4762-A317-4D1B33FA27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" authorId="0" shapeId="0" xr:uid="{948AEC86-EB28-4791-BDE7-53E35D6BA1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3" authorId="0" shapeId="0" xr:uid="{F7C45316-31E5-42DB-AE28-1DA6D0CB89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14" authorId="0" shapeId="0" xr:uid="{A994E190-E760-46F0-999E-D1E2A160152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15" authorId="0" shapeId="0" xr:uid="{BD85A39C-FBD4-4301-8D2E-57AD8C8E758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6" authorId="0" shapeId="0" xr:uid="{5BBB75D8-9281-44AD-B869-511BCE508C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7" authorId="0" shapeId="0" xr:uid="{E97F06E9-F1AF-4EAE-A6A0-8099D4EFE3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18" authorId="0" shapeId="0" xr:uid="{7AF07DFA-24F0-41DE-896E-ECCCE617069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9" authorId="1" shapeId="0" xr:uid="{829D90A3-E1BD-452E-9B92-71BE954BB6E4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21" authorId="0" shapeId="0" xr:uid="{40EB2A92-FDBE-46E9-B267-7686A2472E5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22" authorId="0" shapeId="0" xr:uid="{DDD64169-3685-451F-AB2D-CF240CC7F6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23" authorId="0" shapeId="0" xr:uid="{DC2A3231-343E-4F28-9AF7-11242BE2AE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24" authorId="0" shapeId="0" xr:uid="{088A78C5-1F40-4290-9EBE-725D24D4AA9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5" authorId="0" shapeId="0" xr:uid="{9E2D5B15-C5DA-4B07-8593-35638E251E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6" authorId="0" shapeId="0" xr:uid="{5B816A9E-921D-43A7-8BFD-0B6E5E138F8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7" authorId="0" shapeId="0" xr:uid="{74982279-18EF-4E8B-9394-B2C05CC3ED7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8" authorId="0" shapeId="0" xr:uid="{388CBC11-F429-4016-811D-C53B030A7B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F6E63F30-765E-49F2-84AB-E3326E77238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sharedStrings.xml><?xml version="1.0" encoding="utf-8"?>
<sst xmlns="http://schemas.openxmlformats.org/spreadsheetml/2006/main" count="4647" uniqueCount="352">
  <si>
    <t>Remarks</t>
  </si>
  <si>
    <t>187805-01</t>
  </si>
  <si>
    <t>OTO2016</t>
  </si>
  <si>
    <t>WAT046-12</t>
  </si>
  <si>
    <t>TJ36-CPSS-18U-2</t>
  </si>
  <si>
    <t>P-L-1/10-1/8-2-0-T-3</t>
  </si>
  <si>
    <t>CF25048M312590</t>
  </si>
  <si>
    <t>WAT097323</t>
  </si>
  <si>
    <t>WAT027-08</t>
  </si>
  <si>
    <t>PCBA for TE82888</t>
  </si>
  <si>
    <t>WAT021132</t>
  </si>
  <si>
    <t>9513K18</t>
  </si>
  <si>
    <t>9513K19</t>
  </si>
  <si>
    <t>ULN5804B</t>
  </si>
  <si>
    <t>WAT053502</t>
  </si>
  <si>
    <t>RZZ pin</t>
  </si>
  <si>
    <t>spare CPU connector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</si>
  <si>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</si>
  <si>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</si>
  <si>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</si>
  <si>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</si>
  <si>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</si>
  <si>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</si>
  <si>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</si>
  <si>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WAT026804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</si>
  <si>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</si>
  <si>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</si>
  <si>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</si>
  <si>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</si>
  <si>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</si>
  <si>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</si>
  <si>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</si>
  <si>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</si>
  <si>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</si>
  <si>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</si>
  <si>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</si>
  <si>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</si>
  <si>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</si>
  <si>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 xml:space="preserve">999027952-3 </t>
  </si>
  <si>
    <t xml:space="preserve">999027952-2 </t>
  </si>
  <si>
    <t>999028283-1</t>
  </si>
  <si>
    <t>P-299</t>
  </si>
  <si>
    <t>999026375-1</t>
  </si>
  <si>
    <t>WAT056370</t>
  </si>
  <si>
    <t>7078-TRX-5 (Keithley)</t>
  </si>
  <si>
    <t>WAT035190</t>
  </si>
  <si>
    <t>999025295 adjustment tool</t>
  </si>
  <si>
    <t>L3</t>
  </si>
  <si>
    <t>R4</t>
  </si>
  <si>
    <t>R3</t>
  </si>
  <si>
    <t>L2</t>
  </si>
  <si>
    <t>R1</t>
  </si>
  <si>
    <t>R2</t>
  </si>
  <si>
    <t>L4</t>
  </si>
  <si>
    <t>L6</t>
  </si>
  <si>
    <t>IBSM PM Kit</t>
  </si>
  <si>
    <t>Plier - Tube Press to Fitting for Alliance WAT271087</t>
  </si>
  <si>
    <t>IMAQ - A6804 NI Cable for detector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</si>
  <si>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</si>
  <si>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</si>
  <si>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</si>
  <si>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</si>
  <si>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</si>
  <si>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</si>
  <si>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</si>
  <si>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</si>
  <si>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</si>
  <si>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</si>
  <si>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</si>
  <si>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</si>
  <si>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</si>
  <si>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</si>
  <si>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ASSY, PCB, DEGASSER AF for CEI PCBA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</si>
  <si>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</si>
  <si>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</si>
  <si>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</si>
  <si>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</si>
  <si>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</si>
  <si>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</si>
  <si>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</si>
  <si>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</si>
  <si>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</si>
  <si>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</si>
  <si>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</si>
  <si>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</si>
  <si>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</si>
  <si>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</si>
  <si>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Netgear 5 port switch</t>
  </si>
  <si>
    <t>2487 lamp power supply</t>
  </si>
  <si>
    <t>160GB Harddisk</t>
  </si>
  <si>
    <t>250GB Harddisk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</si>
  <si>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</si>
  <si>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</si>
  <si>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</si>
  <si>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</si>
  <si>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</si>
  <si>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</si>
  <si>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</si>
  <si>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</si>
  <si>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Tohnichi SSP8N2x5/16 adjustment tool</t>
  </si>
  <si>
    <t>TUV Shunts</t>
  </si>
  <si>
    <t>Encoder alignment pin carousel eAlliance</t>
  </si>
  <si>
    <t>Pin hole aperture tool</t>
  </si>
  <si>
    <t>PLAST-O-MATIC</t>
  </si>
  <si>
    <t>UG333/5PNGD</t>
  </si>
  <si>
    <t>600GB 15K RPM SAS 2.5in Hot Plug Drive, 3.5in HYB CARR, Cus Kit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</si>
  <si>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</si>
  <si>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</si>
  <si>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</si>
  <si>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</si>
  <si>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</si>
  <si>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</si>
  <si>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</si>
  <si>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</si>
  <si>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Wrist Band, Adjustable, 6ft Cord, Blue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</si>
  <si>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</si>
  <si>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</si>
  <si>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</si>
  <si>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</si>
  <si>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</si>
  <si>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</si>
  <si>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</si>
  <si>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</si>
  <si>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</si>
  <si>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</si>
  <si>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</si>
  <si>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</si>
  <si>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</si>
  <si>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</si>
  <si>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</si>
  <si>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</si>
  <si>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</si>
  <si>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</si>
  <si>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</si>
  <si>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</si>
  <si>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</si>
  <si>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</si>
  <si>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</si>
  <si>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</si>
  <si>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</si>
  <si>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</si>
  <si>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</si>
  <si>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</si>
  <si>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</si>
  <si>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</si>
  <si>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</si>
  <si>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</si>
  <si>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</si>
  <si>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</si>
  <si>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</si>
  <si>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</si>
  <si>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</si>
  <si>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</si>
  <si>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</si>
  <si>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</si>
  <si>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</si>
  <si>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</si>
  <si>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</si>
  <si>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</si>
  <si>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</si>
  <si>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</si>
  <si>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</si>
  <si>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</si>
  <si>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</si>
  <si>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Backpressure Verification Sample, Assembly </t>
  </si>
  <si>
    <t>999041977-03</t>
  </si>
  <si>
    <t>999041977-04</t>
  </si>
  <si>
    <t>SPC15329</t>
  </si>
  <si>
    <t>Banana Plug</t>
  </si>
  <si>
    <t>2 CPU'S for 210000478</t>
  </si>
  <si>
    <t>I2V IBSM PM Kit (Incomplete set)</t>
  </si>
  <si>
    <t>1525 EF PM Kit (Incomplete set)</t>
  </si>
  <si>
    <t xml:space="preserve">1525 EF PM Kit </t>
  </si>
  <si>
    <t>PERFORMANCE PLUS HB DEUTERIUM LAMP ASSY</t>
  </si>
  <si>
    <t>SQT Option for Systems on Emp 3</t>
  </si>
  <si>
    <t xml:space="preserve">PCB Column Heater/Cooler </t>
  </si>
  <si>
    <t>PCB, HTCH-A ACTIVE COL HEATER</t>
  </si>
  <si>
    <t>L5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</si>
  <si>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</si>
  <si>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</si>
  <si>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</si>
  <si>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</si>
  <si>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</si>
  <si>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</si>
  <si>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</si>
  <si>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</si>
  <si>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</si>
  <si>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</si>
  <si>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</si>
  <si>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</si>
  <si>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</si>
  <si>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</si>
  <si>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</si>
  <si>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</si>
  <si>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</si>
  <si>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>Safety Stock</t>
  </si>
  <si>
    <t>515 PLUNGER</t>
  </si>
  <si>
    <t>Performance Plus Sapphire CV CART (2)</t>
  </si>
  <si>
    <t>Need to order</t>
  </si>
  <si>
    <t>TE82996 Driver</t>
  </si>
  <si>
    <t>Dogpoint Screw  tool</t>
  </si>
  <si>
    <t>L1</t>
  </si>
  <si>
    <t>Fork Tool</t>
  </si>
  <si>
    <t>Spare Fork</t>
  </si>
  <si>
    <t>Fitting Tool</t>
  </si>
  <si>
    <t>Insertion Tool</t>
  </si>
  <si>
    <t>Spanner Wrench</t>
  </si>
  <si>
    <t>Torque Driver Fitting Tool</t>
  </si>
  <si>
    <t>LED Holder Assy Tool</t>
  </si>
  <si>
    <t>Check Valve Cable Assy Tool</t>
  </si>
  <si>
    <t>Encoder Lock Tool</t>
  </si>
  <si>
    <t>Clean Plate</t>
  </si>
  <si>
    <t>Press Tooling (Punch Pin Bearing Assy)</t>
  </si>
  <si>
    <t>Plunger Asst Fix -Vista-</t>
  </si>
  <si>
    <t>Encoder Alignment Tool</t>
  </si>
  <si>
    <t>PCB Standoff Tool</t>
  </si>
  <si>
    <t xml:space="preserve">Spacer </t>
  </si>
  <si>
    <t>1P301-1003-10 (Edgeport)</t>
  </si>
  <si>
    <t>72218BN4UV00N0L322P3</t>
  </si>
  <si>
    <t>PARKER VALVE C/W 110VAC COIL</t>
  </si>
  <si>
    <t>WAT070216</t>
  </si>
  <si>
    <t>BULK Head Fitting, 0.020 ID</t>
  </si>
  <si>
    <t>PCB CPU (Old Version) for Pump tray tester</t>
  </si>
  <si>
    <t>Acquity UPLC TUV 5mm SS FC</t>
  </si>
  <si>
    <t>KR-515</t>
  </si>
  <si>
    <t>KR-525</t>
  </si>
  <si>
    <t>Reticle 12 concentric circles 0.06 - 0.72 inch, frosted substrate, regular top, 27mm diameter</t>
  </si>
  <si>
    <t>Reticle 30 concentric circles, frosted substrate, regular top, 30mm diameter</t>
  </si>
  <si>
    <t>WRENCH FOR KNURLED NUT 405015874</t>
  </si>
  <si>
    <t>WAT027629</t>
  </si>
  <si>
    <t>Syringe Assembly 10ml Safety</t>
  </si>
  <si>
    <t>CL-66-CTK</t>
  </si>
  <si>
    <t>Peek tubing .062OD x .040ID</t>
  </si>
  <si>
    <t xml:space="preserve">COMP SCREW 1/8 PEEK   </t>
  </si>
  <si>
    <t>TE</t>
  </si>
  <si>
    <t>Consumable</t>
  </si>
  <si>
    <t>ACQ. I-Class APH, SS, 12.5 LG, .003 ID (Tubing assy with Pre-heater for FTN Tester (Valve to column))</t>
  </si>
  <si>
    <t>ASSY, CART, VENT, DOGLEG, 18 KPSI, DOM (EVent valve for FTN, PN 289006541)</t>
  </si>
  <si>
    <t>ACQUITY UPLC ID Cell TUV, Analytical (TUV Flowcell)</t>
  </si>
  <si>
    <t>Edgeport USB to Serial Converter (SN:E40672141)</t>
  </si>
  <si>
    <t>Shunt cell, Acquity PDA (PDA Medium Shunts. Order at PN 700002874)</t>
  </si>
  <si>
    <t>Weighing  Balance Adapter 220V (Adapter only)</t>
  </si>
  <si>
    <t>HPLC System UV Test Solutions (Ampules 1, 3, 7, 8 &amp; 9)</t>
  </si>
  <si>
    <t>2414 Front End Controller (Order at PN 700001116, ASSY, PCB, 2414 FRONT END BOARD)</t>
  </si>
  <si>
    <t>ASSY, CARTRIDGE, CM, 18 KPSI  (Order at PN 205000877 (2 per), KIT, VALVE CARTRIDGES, SS I-Class CM-A)</t>
  </si>
  <si>
    <t>ASSY, PCB, ACQ PDA CHARGE AMP WSN (Packed in a box with PN# 210000333, 210000520)</t>
  </si>
  <si>
    <t>National Instruments PXI-6229  M Series Multifunction DAQ (For GTS (S/N: 164D2A9 &amp; 164D2B4))</t>
  </si>
  <si>
    <t>Adapter Control Board (For CEI  GTS1 test fixture TE82994-2)</t>
  </si>
  <si>
    <t>Sleeve (Retaining ring press set)</t>
  </si>
  <si>
    <t>Fitting Wrench (Extender Tool-Flangeless Nut )</t>
  </si>
  <si>
    <t>ASSY, WELDED TUBE, SS, .003 ID X 14.5 LG (Order at PN 700008869)</t>
  </si>
  <si>
    <t>ASSY, PCB, DEGASSER, QSPI MULTI-PERS (Order at PN# 700002511)</t>
  </si>
  <si>
    <t>TE/Tool/Consumable</t>
  </si>
  <si>
    <t>Samp Needle, 20uL(Order PN: 700005928)</t>
  </si>
  <si>
    <t>Gage for 100ML wand</t>
  </si>
  <si>
    <t>Tool</t>
  </si>
  <si>
    <t>Tubing assy For FTN</t>
  </si>
  <si>
    <t>Aperture hole</t>
  </si>
  <si>
    <t>15V @ 1.5A power supply (725000541)</t>
  </si>
  <si>
    <t>Is it necessary? Sell back to Venture</t>
  </si>
  <si>
    <t>Reusable after PM done by Milford</t>
  </si>
  <si>
    <t>R6</t>
  </si>
  <si>
    <t>fingertight ferrule</t>
  </si>
  <si>
    <t>779168-01</t>
  </si>
  <si>
    <t>NI Connector and backshell for PXI-258x switches</t>
  </si>
  <si>
    <t>Connector HDR RA 1x15P B</t>
  </si>
  <si>
    <t>QW2120</t>
  </si>
  <si>
    <t>QW2120 barcode scanner</t>
  </si>
  <si>
    <t>NI PCI-6220 M series DAQ</t>
  </si>
  <si>
    <t>QUOLL Quad VxWorks</t>
  </si>
  <si>
    <t>QUOLL Quad Blind BIOS</t>
  </si>
  <si>
    <t>Spare Key for test box</t>
  </si>
  <si>
    <t>PKI Fixture</t>
  </si>
  <si>
    <t>2510A2A17BNBN</t>
  </si>
  <si>
    <t>N/A</t>
  </si>
  <si>
    <t>USB4000-UV-VIS</t>
  </si>
  <si>
    <t>Cable for Analyzer(Hipot)</t>
  </si>
  <si>
    <t>Ocean Optics USB4000</t>
  </si>
  <si>
    <t>83-034-100</t>
  </si>
  <si>
    <t>TDK-Lambda User Manual</t>
  </si>
  <si>
    <t>293-340-30</t>
  </si>
  <si>
    <t>Mitutoyo Digimatic Micrometer</t>
  </si>
  <si>
    <t>500-197-30</t>
  </si>
  <si>
    <t>Mitutoyo Digimatic caliper</t>
  </si>
  <si>
    <t>PAE</t>
  </si>
  <si>
    <t>1503191 (066-0055Z)</t>
  </si>
  <si>
    <t>from element 14</t>
  </si>
  <si>
    <t>Shim for Assembly 279001841</t>
  </si>
  <si>
    <t>Assy, Shunt Cell LG Small</t>
  </si>
  <si>
    <t>Shunt Cell, Acquity TUV &gt; K05UPT700</t>
  </si>
  <si>
    <t>YH request for Q32020 MRO; It's part of column manager tester PM</t>
  </si>
  <si>
    <t>1x used for ColMg PM @L1; YH requested for 2020Q3 MRO</t>
  </si>
  <si>
    <t>779630-01</t>
  </si>
  <si>
    <t>779647-30</t>
  </si>
  <si>
    <t>National Instruments PXI-4130 Power SMU (SN 160B96F For GTS)</t>
  </si>
  <si>
    <t>778032-01</t>
  </si>
  <si>
    <t xml:space="preserve">PCI-GPIB, NI 488.2 for Windows </t>
  </si>
  <si>
    <t>spare CPU connector for FCT fixture</t>
  </si>
  <si>
    <t>Connector Board for TE82586-31</t>
  </si>
  <si>
    <t>763061-02</t>
  </si>
  <si>
    <t>NI Type X2, GPIB 2 meter calbe</t>
  </si>
  <si>
    <t>1N4001RLG</t>
  </si>
  <si>
    <t>Standard Dione</t>
  </si>
  <si>
    <t>NF300KPDC</t>
  </si>
  <si>
    <t>KNF pump</t>
  </si>
  <si>
    <t>Tranducer Housing</t>
  </si>
  <si>
    <t>B-521-0-PM</t>
  </si>
  <si>
    <t>FABCO-Air B-521-0-PM</t>
  </si>
  <si>
    <t>EEUFC1H470</t>
  </si>
  <si>
    <t>Capacitor, Radial 50v 47uf</t>
  </si>
  <si>
    <t>09026700</t>
  </si>
  <si>
    <t>00925580</t>
  </si>
  <si>
    <t>99902509 Knurl</t>
  </si>
  <si>
    <t>ZYGO Fixture</t>
  </si>
  <si>
    <t>R5</t>
  </si>
  <si>
    <t>TSP075375(Polymicro)</t>
  </si>
  <si>
    <t xml:space="preserve">Polymicro </t>
  </si>
  <si>
    <t>CCD</t>
  </si>
  <si>
    <t>DVI Male to SGVA HD 15</t>
  </si>
  <si>
    <t>TR-IN09-VWH-100</t>
  </si>
  <si>
    <t>Inspection record card</t>
  </si>
  <si>
    <t/>
  </si>
  <si>
    <t>Passed to YH/Venture</t>
  </si>
  <si>
    <t>Passed to DA/Flex</t>
  </si>
  <si>
    <t>YH requested for 2020Q3 MRO</t>
  </si>
  <si>
    <t>Passed to Flex as discussion 2020Q3</t>
  </si>
  <si>
    <t>PM</t>
  </si>
  <si>
    <t>CL-6-HRP</t>
  </si>
  <si>
    <t>Thumbscrew used for Aperture Alignment Station</t>
  </si>
  <si>
    <t>CL-17-SHS</t>
  </si>
  <si>
    <t>Swivel Head Screws for Aperture Alignment Station</t>
  </si>
  <si>
    <t>Insert Upper Ram, Check Valve Housing</t>
  </si>
  <si>
    <t>WAT069507</t>
  </si>
  <si>
    <t>SPRING, COMP 180 OD X 1.25</t>
  </si>
  <si>
    <t>HPRV-250SS-V-1200</t>
  </si>
  <si>
    <t>Generant High Pressure Valve 316 SS 1/4" NPT, Viton seal, 1200PSI Set Point</t>
  </si>
  <si>
    <t>Ownership</t>
  </si>
  <si>
    <t>Huazhen</t>
  </si>
  <si>
    <t>Measurement equipment</t>
  </si>
  <si>
    <t>? Check physically</t>
  </si>
  <si>
    <t>Restrictor for tester</t>
  </si>
  <si>
    <t>HDD for PC</t>
  </si>
  <si>
    <t>QDA test bay</t>
  </si>
  <si>
    <t>Pump tray tester?</t>
  </si>
  <si>
    <t xml:space="preserve">Flex CCD assy fixture </t>
  </si>
  <si>
    <t>used for CCD tester. Master CCD</t>
  </si>
  <si>
    <t>Hipot tester</t>
  </si>
  <si>
    <t>Spectrum meter?</t>
  </si>
  <si>
    <t>Pass to CM</t>
  </si>
  <si>
    <t>Guan Yee</t>
  </si>
  <si>
    <t>ESD Test Station</t>
  </si>
  <si>
    <t>TE/Tool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</si>
</sst>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/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0" fontId="0" fillId="0" borderId="3" xfId="0" applyFill="1" applyBorder="1"/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15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wrapText="1"/>
    </xf>
    <xf numFmtId="164" fontId="0" fillId="0" borderId="3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2" fillId="4" borderId="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quotePrefix="1" applyFont="1" applyFill="1" applyBorder="1" applyAlignment="1">
      <alignment horizontal="left"/>
    </xf>
    <xf numFmtId="0" fontId="0" fillId="5" borderId="1" xfId="0" applyFill="1" applyBorder="1" applyAlignment="1">
      <alignment wrapText="1"/>
    </xf>
    <xf numFmtId="0" fontId="0" fillId="5" borderId="0" xfId="0" applyFill="1"/>
    <xf numFmtId="0" fontId="9" fillId="4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wrapText="1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10" fillId="2" borderId="12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9" fillId="0" borderId="3" xfId="0" applyFont="1" applyFill="1" applyBorder="1" applyAlignment="1">
      <alignment wrapText="1"/>
    </xf>
    <xf numFmtId="164" fontId="9" fillId="0" borderId="9" xfId="0" applyNumberFormat="1" applyFont="1" applyBorder="1" applyAlignment="1">
      <alignment horizontal="center"/>
    </xf>
    <xf numFmtId="0" fontId="9" fillId="0" borderId="3" xfId="0" applyFont="1" applyFill="1" applyBorder="1"/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horizontal="left"/>
    </xf>
    <xf numFmtId="0" fontId="0" fillId="6" borderId="0" xfId="0" applyFill="1"/>
    <xf numFmtId="0" fontId="10" fillId="6" borderId="1" xfId="0" applyFont="1" applyFill="1" applyBorder="1" applyAlignment="1">
      <alignment horizontal="left"/>
    </xf>
    <xf numFmtId="15" fontId="9" fillId="0" borderId="6" xfId="0" applyNumberFormat="1" applyFont="1" applyBorder="1" applyAlignment="1">
      <alignment horizontal="center"/>
    </xf>
    <xf numFmtId="164" fontId="9" fillId="0" borderId="7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/>
    <xf numFmtId="0" fontId="9" fillId="0" borderId="9" xfId="0" applyFont="1" applyBorder="1" applyAlignment="1">
      <alignment horizontal="center"/>
    </xf>
    <xf numFmtId="0" fontId="10" fillId="4" borderId="1" xfId="0" applyFont="1" applyFill="1" applyBorder="1" applyAlignment="1">
      <alignment horizontal="left"/>
    </xf>
    <xf numFmtId="17" fontId="9" fillId="4" borderId="1" xfId="0" applyNumberFormat="1" applyFont="1" applyFill="1" applyBorder="1" applyAlignment="1">
      <alignment wrapText="1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3" xfId="0" applyFont="1" applyBorder="1"/>
    <xf numFmtId="0" fontId="3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5" borderId="3" xfId="0" applyFill="1" applyBorder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Fill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0" fillId="0" borderId="3" xfId="0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quotePrefix="1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3" xfId="0" applyFont="1" applyFill="1" applyBorder="1"/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1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L106" dT="2019-12-06T08:41:29.25" personId="{C1F1638D-2751-4FE7-BC4F-D4C15D4D5DB4}" id="{DC22E6F9-1DA7-435E-9B55-25F0FDBAF3D1}">
    <text>for the QDa PM in the IFWRC lab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K19" dT="2019-12-06T08:41:29.25" personId="{C1F1638D-2751-4FE7-BC4F-D4C15D4D5DB4}" id="{829D90A3-E1BD-452E-9B92-71BE954BB6E4}">
    <text>for the QDa PM in the IFWRC lab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847AE-A1E6-4C32-96D2-EE4AC139A5D9}">
  <dimension ref="A1:AW177"/>
  <sheetViews>
    <sheetView tabSelected="1" zoomScale="90" zoomScaleNormal="90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11" style="92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351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x14ac:dyDescent="0.25">
      <c r="A2" s="96" t="s">
        <v>201</v>
      </c>
      <c r="B2" s="2" t="s">
        <v>38</v>
      </c>
      <c r="C2" s="97" t="s">
        <v>200</v>
      </c>
      <c r="D2" s="23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x14ac:dyDescent="0.25">
      <c r="A3" s="96" t="s">
        <v>201</v>
      </c>
      <c r="B3" s="2">
        <v>999028283</v>
      </c>
      <c r="C3" s="97" t="s">
        <v>202</v>
      </c>
      <c r="D3" s="23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x14ac:dyDescent="0.25">
      <c r="A4" s="96" t="s">
        <v>201</v>
      </c>
      <c r="B4" s="2" t="s">
        <v>40</v>
      </c>
      <c r="C4" s="97" t="s">
        <v>203</v>
      </c>
      <c r="D4" s="23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customHeight="1" x14ac:dyDescent="0.25">
      <c r="A5" s="96" t="s">
        <v>201</v>
      </c>
      <c r="B5" s="2">
        <v>999029341</v>
      </c>
      <c r="C5" s="97" t="s">
        <v>204</v>
      </c>
      <c r="D5" s="23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x14ac:dyDescent="0.25">
      <c r="A6" s="96" t="s">
        <v>201</v>
      </c>
      <c r="B6" s="2">
        <v>119646</v>
      </c>
      <c r="C6" s="97" t="s">
        <v>205</v>
      </c>
      <c r="D6" s="23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x14ac:dyDescent="0.25">
      <c r="A7" s="96" t="s">
        <v>201</v>
      </c>
      <c r="B7" s="2">
        <v>999028048</v>
      </c>
      <c r="C7" s="97" t="s">
        <v>248</v>
      </c>
      <c r="D7" s="23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x14ac:dyDescent="0.25">
      <c r="A8" s="96" t="s">
        <v>201</v>
      </c>
      <c r="B8" s="2" t="s">
        <v>39</v>
      </c>
      <c r="C8" s="97" t="s">
        <v>206</v>
      </c>
      <c r="D8" s="23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x14ac:dyDescent="0.25">
      <c r="A9" s="96" t="s">
        <v>201</v>
      </c>
      <c r="B9" s="2" t="s">
        <v>42</v>
      </c>
      <c r="C9" s="97" t="s">
        <v>207</v>
      </c>
      <c r="D9" s="23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x14ac:dyDescent="0.25">
      <c r="A10" s="96" t="s">
        <v>201</v>
      </c>
      <c r="B10" s="2">
        <v>999027063</v>
      </c>
      <c r="C10" s="97" t="s">
        <v>208</v>
      </c>
      <c r="D10" s="23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x14ac:dyDescent="0.25">
      <c r="A11" s="96" t="s">
        <v>201</v>
      </c>
      <c r="B11" s="2">
        <v>999029850</v>
      </c>
      <c r="C11" s="97" t="s">
        <v>209</v>
      </c>
      <c r="D11" s="23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x14ac:dyDescent="0.25">
      <c r="A12" s="96" t="s">
        <v>201</v>
      </c>
      <c r="B12" s="2">
        <v>999120050</v>
      </c>
      <c r="C12" s="97" t="s">
        <v>210</v>
      </c>
      <c r="D12" s="23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x14ac:dyDescent="0.25">
      <c r="A13" s="96" t="s">
        <v>201</v>
      </c>
      <c r="B13" s="2">
        <v>999039080</v>
      </c>
      <c r="C13" s="97" t="s">
        <v>211</v>
      </c>
      <c r="D13" s="23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x14ac:dyDescent="0.25">
      <c r="A14" s="96" t="s">
        <v>201</v>
      </c>
      <c r="B14" s="2">
        <v>119652</v>
      </c>
      <c r="C14" s="97" t="s">
        <v>212</v>
      </c>
      <c r="D14" s="23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x14ac:dyDescent="0.25">
      <c r="A15" s="96" t="s">
        <v>201</v>
      </c>
      <c r="B15" s="2" t="s">
        <v>41</v>
      </c>
      <c r="C15" s="97" t="s">
        <v>249</v>
      </c>
      <c r="D15" s="23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x14ac:dyDescent="0.25">
      <c r="A16" s="96" t="s">
        <v>201</v>
      </c>
      <c r="B16" s="2">
        <v>999027845</v>
      </c>
      <c r="C16" s="97" t="s">
        <v>213</v>
      </c>
      <c r="D16" s="23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x14ac:dyDescent="0.25">
      <c r="A17" s="96" t="s">
        <v>201</v>
      </c>
      <c r="B17" s="2">
        <v>999026329</v>
      </c>
      <c r="C17" s="97" t="s">
        <v>214</v>
      </c>
      <c r="D17" s="23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x14ac:dyDescent="0.25">
      <c r="A18" s="96" t="s">
        <v>201</v>
      </c>
      <c r="B18" s="2">
        <v>999026419</v>
      </c>
      <c r="C18" s="97" t="s">
        <v>215</v>
      </c>
      <c r="D18" s="23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x14ac:dyDescent="0.25">
      <c r="A19" s="96" t="s">
        <v>201</v>
      </c>
      <c r="B19" s="2">
        <v>888004188</v>
      </c>
      <c r="C19" s="97" t="s">
        <v>216</v>
      </c>
      <c r="D19" s="23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x14ac:dyDescent="0.25">
      <c r="A20" s="96" t="s">
        <v>201</v>
      </c>
      <c r="B20" s="2" t="s">
        <v>220</v>
      </c>
      <c r="C20" s="97" t="s">
        <v>221</v>
      </c>
      <c r="D20" s="89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x14ac:dyDescent="0.25">
      <c r="A21" s="98" t="s">
        <v>201</v>
      </c>
      <c r="B21" s="99" t="s">
        <v>224</v>
      </c>
      <c r="C21" s="100" t="s">
        <v>226</v>
      </c>
      <c r="D21" s="89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x14ac:dyDescent="0.25">
      <c r="A22" s="98" t="s">
        <v>201</v>
      </c>
      <c r="B22" s="99" t="s">
        <v>225</v>
      </c>
      <c r="C22" s="100" t="s">
        <v>227</v>
      </c>
      <c r="D22" s="89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x14ac:dyDescent="0.25">
      <c r="A23" s="96" t="s">
        <v>201</v>
      </c>
      <c r="B23" s="2">
        <v>999038140</v>
      </c>
      <c r="C23" s="97" t="s">
        <v>228</v>
      </c>
      <c r="D23" s="23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x14ac:dyDescent="0.25">
      <c r="A24" s="96" t="s">
        <v>201</v>
      </c>
      <c r="B24" s="2" t="s">
        <v>229</v>
      </c>
      <c r="C24" s="97" t="s">
        <v>230</v>
      </c>
      <c r="D24" s="89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x14ac:dyDescent="0.25">
      <c r="A25" s="96" t="s">
        <v>201</v>
      </c>
      <c r="B25" s="2">
        <v>201000197</v>
      </c>
      <c r="C25" s="97" t="s">
        <v>170</v>
      </c>
      <c r="D25" s="89" t="s">
        <v>234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x14ac:dyDescent="0.25">
      <c r="A26" s="96" t="s">
        <v>201</v>
      </c>
      <c r="B26" s="2">
        <v>201000197</v>
      </c>
      <c r="C26" s="97" t="s">
        <v>126</v>
      </c>
      <c r="D26" s="89" t="s">
        <v>234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x14ac:dyDescent="0.25">
      <c r="A27" s="96" t="s">
        <v>201</v>
      </c>
      <c r="B27" s="2">
        <v>201000260</v>
      </c>
      <c r="C27" s="97" t="s">
        <v>55</v>
      </c>
      <c r="D27" s="89" t="s">
        <v>234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x14ac:dyDescent="0.25">
      <c r="A28" s="96" t="s">
        <v>201</v>
      </c>
      <c r="B28" s="2">
        <v>201000160</v>
      </c>
      <c r="C28" s="97" t="s">
        <v>171</v>
      </c>
      <c r="D28" s="89" t="s">
        <v>234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x14ac:dyDescent="0.25">
      <c r="A29" s="96" t="s">
        <v>201</v>
      </c>
      <c r="B29" s="2">
        <v>201000160</v>
      </c>
      <c r="C29" s="97" t="s">
        <v>172</v>
      </c>
      <c r="D29" s="89" t="s">
        <v>234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x14ac:dyDescent="0.25">
      <c r="A30" s="96" t="s">
        <v>201</v>
      </c>
      <c r="B30" s="101">
        <v>201000174</v>
      </c>
      <c r="C30" s="97" t="s">
        <v>127</v>
      </c>
      <c r="D30" s="89" t="s">
        <v>234</v>
      </c>
      <c r="E30" s="88" t="s">
        <v>337</v>
      </c>
      <c r="F30" s="16"/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x14ac:dyDescent="0.25">
      <c r="A31" s="96" t="s">
        <v>201</v>
      </c>
      <c r="B31" s="2">
        <v>201000281</v>
      </c>
      <c r="C31" s="97" t="s">
        <v>128</v>
      </c>
      <c r="D31" s="89" t="s">
        <v>234</v>
      </c>
      <c r="E31" s="88" t="s">
        <v>337</v>
      </c>
      <c r="F31" s="16"/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customHeight="1" x14ac:dyDescent="0.25">
      <c r="A32" s="96" t="s">
        <v>50</v>
      </c>
      <c r="B32" s="2" t="s">
        <v>2</v>
      </c>
      <c r="C32" s="97" t="s">
        <v>2</v>
      </c>
      <c r="D32" s="89" t="s">
        <v>234</v>
      </c>
      <c r="E32" s="88" t="s">
        <v>337</v>
      </c>
      <c r="F32" s="16" t="s">
        <v>340</v>
      </c>
      <c r="G32" s="24" t="str">
        <f t="shared" ref="G32:G40" si="0">IF(H32="","",I32-H32)</f>
        <v/>
      </c>
      <c r="H32" s="25"/>
      <c r="I32" s="18">
        <v>15</v>
      </c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x14ac:dyDescent="0.25">
      <c r="A33" s="96" t="s">
        <v>50</v>
      </c>
      <c r="B33" s="2">
        <v>430001208</v>
      </c>
      <c r="C33" s="97" t="s">
        <v>65</v>
      </c>
      <c r="D33" s="89" t="s">
        <v>234</v>
      </c>
      <c r="E33" s="88" t="s">
        <v>337</v>
      </c>
      <c r="F33" s="16"/>
      <c r="G33" s="24" t="str">
        <f t="shared" si="0"/>
        <v/>
      </c>
      <c r="H33" s="25"/>
      <c r="I33" s="18">
        <v>8</v>
      </c>
      <c r="J33" s="11"/>
      <c r="K33" s="8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x14ac:dyDescent="0.25">
      <c r="A34" s="96" t="s">
        <v>50</v>
      </c>
      <c r="B34" s="2" t="s">
        <v>11</v>
      </c>
      <c r="C34" s="97" t="s">
        <v>67</v>
      </c>
      <c r="D34" s="23" t="s">
        <v>255</v>
      </c>
      <c r="E34" s="88" t="s">
        <v>349</v>
      </c>
      <c r="F34" s="16"/>
      <c r="G34" s="24" t="str">
        <f t="shared" si="0"/>
        <v/>
      </c>
      <c r="H34" s="25"/>
      <c r="I34" s="18">
        <v>7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x14ac:dyDescent="0.25">
      <c r="A35" s="96" t="s">
        <v>50</v>
      </c>
      <c r="B35" s="2" t="s">
        <v>12</v>
      </c>
      <c r="C35" s="97" t="s">
        <v>68</v>
      </c>
      <c r="D35" s="23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x14ac:dyDescent="0.25">
      <c r="A36" s="96" t="s">
        <v>50</v>
      </c>
      <c r="B36" s="2" t="s">
        <v>14</v>
      </c>
      <c r="C36" s="97" t="s">
        <v>70</v>
      </c>
      <c r="D36" s="89" t="s">
        <v>234</v>
      </c>
      <c r="E36" s="88" t="s">
        <v>337</v>
      </c>
      <c r="F36" s="16"/>
      <c r="G36" s="24" t="str">
        <f t="shared" si="0"/>
        <v/>
      </c>
      <c r="H36" s="25"/>
      <c r="I36" s="18">
        <v>190</v>
      </c>
      <c r="J36" s="11"/>
      <c r="K36" s="8"/>
      <c r="L36" s="11"/>
      <c r="M36" s="13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x14ac:dyDescent="0.25">
      <c r="A37" s="96" t="s">
        <v>50</v>
      </c>
      <c r="B37" s="2" t="s">
        <v>15</v>
      </c>
      <c r="C37" s="97" t="s">
        <v>71</v>
      </c>
      <c r="D37" s="89" t="s">
        <v>234</v>
      </c>
      <c r="E37" s="88" t="s">
        <v>337</v>
      </c>
      <c r="F37" s="16"/>
      <c r="G37" s="24" t="str">
        <f t="shared" si="0"/>
        <v/>
      </c>
      <c r="H37" s="25"/>
      <c r="I37" s="18">
        <v>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x14ac:dyDescent="0.25">
      <c r="A38" s="96" t="s">
        <v>50</v>
      </c>
      <c r="B38" s="2" t="s">
        <v>20</v>
      </c>
      <c r="C38" s="97" t="s">
        <v>262</v>
      </c>
      <c r="D38" s="89" t="s">
        <v>234</v>
      </c>
      <c r="E38" s="88" t="s">
        <v>337</v>
      </c>
      <c r="F38" s="16"/>
      <c r="G38" s="24" t="str">
        <f t="shared" si="0"/>
        <v/>
      </c>
      <c r="H38" s="25"/>
      <c r="I38" s="22">
        <v>5</v>
      </c>
      <c r="J38" s="11"/>
      <c r="K38" s="13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x14ac:dyDescent="0.25">
      <c r="A39" s="96" t="s">
        <v>50</v>
      </c>
      <c r="B39" s="2">
        <v>405008767</v>
      </c>
      <c r="C39" s="97" t="s">
        <v>75</v>
      </c>
      <c r="D39" s="89" t="s">
        <v>234</v>
      </c>
      <c r="E39" s="88" t="s">
        <v>337</v>
      </c>
      <c r="F39" s="16"/>
      <c r="G39" s="24" t="str">
        <f t="shared" si="0"/>
        <v/>
      </c>
      <c r="H39" s="25"/>
      <c r="I39" s="18">
        <v>5</v>
      </c>
      <c r="J39" s="11"/>
      <c r="K39" s="8"/>
      <c r="L39" s="11"/>
      <c r="M39" s="12"/>
      <c r="N39" s="11"/>
      <c r="O39" s="13"/>
      <c r="P39" s="11"/>
      <c r="Q39" s="13"/>
      <c r="R39" s="11"/>
      <c r="S39" s="13"/>
      <c r="T39" s="11"/>
      <c r="U39" s="13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x14ac:dyDescent="0.25">
      <c r="A40" s="96" t="s">
        <v>50</v>
      </c>
      <c r="B40" s="2" t="s">
        <v>22</v>
      </c>
      <c r="C40" s="97" t="s">
        <v>76</v>
      </c>
      <c r="D40" s="89" t="s">
        <v>234</v>
      </c>
      <c r="E40" s="88" t="s">
        <v>337</v>
      </c>
      <c r="F40" s="16"/>
      <c r="G40" s="24" t="str">
        <f t="shared" si="0"/>
        <v/>
      </c>
      <c r="H40" s="25"/>
      <c r="I40" s="18">
        <v>12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customHeight="1" x14ac:dyDescent="0.25">
      <c r="A41" s="96" t="s">
        <v>50</v>
      </c>
      <c r="B41" s="2">
        <v>430003154</v>
      </c>
      <c r="C41" s="97" t="s">
        <v>250</v>
      </c>
      <c r="D41" s="89" t="s">
        <v>234</v>
      </c>
      <c r="E41" s="88" t="s">
        <v>337</v>
      </c>
      <c r="F41" s="16"/>
      <c r="G41" s="24">
        <f>IF(I41-H41&gt;0,0,I41-H41)</f>
        <v>0</v>
      </c>
      <c r="H41" s="26">
        <v>4</v>
      </c>
      <c r="I41" s="22">
        <f>7+K41</f>
        <v>6</v>
      </c>
      <c r="J41" s="11">
        <v>43844</v>
      </c>
      <c r="K41" s="42">
        <v>-1</v>
      </c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x14ac:dyDescent="0.25">
      <c r="A42" s="96" t="s">
        <v>50</v>
      </c>
      <c r="B42" s="2">
        <v>430001101</v>
      </c>
      <c r="C42" s="97" t="s">
        <v>80</v>
      </c>
      <c r="D42" s="89" t="s">
        <v>234</v>
      </c>
      <c r="E42" s="88" t="s">
        <v>337</v>
      </c>
      <c r="F42" s="16" t="s">
        <v>259</v>
      </c>
      <c r="G42" s="24" t="str">
        <f t="shared" ref="G42:G48" si="1">IF(H42="","",I42-H42)</f>
        <v/>
      </c>
      <c r="H42" s="25"/>
      <c r="I42" s="18">
        <v>48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x14ac:dyDescent="0.25">
      <c r="A43" s="96" t="s">
        <v>50</v>
      </c>
      <c r="B43" s="2" t="s">
        <v>24</v>
      </c>
      <c r="C43" s="97" t="s">
        <v>256</v>
      </c>
      <c r="D43" s="89" t="s">
        <v>234</v>
      </c>
      <c r="E43" s="88" t="s">
        <v>337</v>
      </c>
      <c r="F43" s="16" t="s">
        <v>259</v>
      </c>
      <c r="G43" s="24" t="str">
        <f t="shared" si="1"/>
        <v/>
      </c>
      <c r="H43" s="25"/>
      <c r="I43" s="18">
        <v>7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x14ac:dyDescent="0.25">
      <c r="A44" s="96" t="s">
        <v>50</v>
      </c>
      <c r="B44" s="2">
        <v>430001102</v>
      </c>
      <c r="C44" s="97" t="s">
        <v>80</v>
      </c>
      <c r="D44" s="89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48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x14ac:dyDescent="0.25">
      <c r="A45" s="96" t="s">
        <v>50</v>
      </c>
      <c r="B45" s="2">
        <v>323000639</v>
      </c>
      <c r="C45" s="97" t="s">
        <v>265</v>
      </c>
      <c r="D45" s="89" t="s">
        <v>234</v>
      </c>
      <c r="E45" s="88" t="s">
        <v>337</v>
      </c>
      <c r="F45" s="16"/>
      <c r="G45" s="24" t="str">
        <f t="shared" si="1"/>
        <v/>
      </c>
      <c r="H45" s="25"/>
      <c r="I45" s="18">
        <v>25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x14ac:dyDescent="0.25">
      <c r="A46" s="96" t="s">
        <v>50</v>
      </c>
      <c r="B46" s="2" t="s">
        <v>25</v>
      </c>
      <c r="C46" s="97" t="s">
        <v>79</v>
      </c>
      <c r="D46" s="89" t="s">
        <v>234</v>
      </c>
      <c r="E46" s="88" t="s">
        <v>337</v>
      </c>
      <c r="F46" s="16"/>
      <c r="G46" s="24" t="str">
        <f t="shared" si="1"/>
        <v/>
      </c>
      <c r="H46" s="25"/>
      <c r="I46" s="18">
        <v>4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x14ac:dyDescent="0.25">
      <c r="A47" s="96" t="s">
        <v>50</v>
      </c>
      <c r="B47" s="2" t="s">
        <v>26</v>
      </c>
      <c r="C47" s="97" t="s">
        <v>79</v>
      </c>
      <c r="D47" s="89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3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x14ac:dyDescent="0.25">
      <c r="A48" s="96" t="s">
        <v>50</v>
      </c>
      <c r="B48" s="2">
        <v>205000730</v>
      </c>
      <c r="C48" s="97" t="s">
        <v>86</v>
      </c>
      <c r="D48" s="89" t="s">
        <v>234</v>
      </c>
      <c r="E48" s="88" t="s">
        <v>337</v>
      </c>
      <c r="F48" s="16"/>
      <c r="G48" s="24">
        <f t="shared" si="1"/>
        <v>1</v>
      </c>
      <c r="H48" s="25">
        <v>2</v>
      </c>
      <c r="I48" s="18">
        <v>3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ht="30" x14ac:dyDescent="0.25">
      <c r="A49" s="96" t="s">
        <v>50</v>
      </c>
      <c r="B49" s="2">
        <v>205000894</v>
      </c>
      <c r="C49" s="97" t="s">
        <v>236</v>
      </c>
      <c r="D49" s="89" t="s">
        <v>234</v>
      </c>
      <c r="E49" s="88" t="s">
        <v>337</v>
      </c>
      <c r="F49" s="16"/>
      <c r="G49" s="24">
        <f>IF(I49-H49&gt;0,0,I49-H49)</f>
        <v>0</v>
      </c>
      <c r="H49" s="25">
        <v>2</v>
      </c>
      <c r="I49" s="18">
        <v>2</v>
      </c>
      <c r="J49" s="11"/>
      <c r="K49" s="12"/>
      <c r="L49" s="11"/>
      <c r="M49" s="13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x14ac:dyDescent="0.25">
      <c r="A50" s="96" t="s">
        <v>50</v>
      </c>
      <c r="B50" s="2">
        <v>700006052</v>
      </c>
      <c r="C50" s="97" t="s">
        <v>237</v>
      </c>
      <c r="D50" s="89" t="s">
        <v>234</v>
      </c>
      <c r="E50" s="88" t="s">
        <v>337</v>
      </c>
      <c r="F50" s="16"/>
      <c r="G50" s="24">
        <f>IF(I50-H50&gt;0,0,I50-H50)</f>
        <v>0</v>
      </c>
      <c r="H50" s="25">
        <v>3</v>
      </c>
      <c r="I50" s="22">
        <v>3</v>
      </c>
      <c r="J50" s="11"/>
      <c r="K50" s="4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x14ac:dyDescent="0.25">
      <c r="A51" s="96" t="s">
        <v>50</v>
      </c>
      <c r="B51" s="2">
        <v>700010979</v>
      </c>
      <c r="C51" s="97" t="s">
        <v>87</v>
      </c>
      <c r="D51" s="89" t="s">
        <v>234</v>
      </c>
      <c r="E51" s="88" t="s">
        <v>337</v>
      </c>
      <c r="F51" s="16"/>
      <c r="G51" s="24" t="str">
        <f t="shared" ref="G51:G56" si="2">IF(H51="","",I51-H51)</f>
        <v/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x14ac:dyDescent="0.25">
      <c r="A52" s="96" t="s">
        <v>50</v>
      </c>
      <c r="B52" s="2">
        <v>999032368</v>
      </c>
      <c r="C52" s="97" t="s">
        <v>93</v>
      </c>
      <c r="D52" s="23" t="s">
        <v>255</v>
      </c>
      <c r="E52" s="88" t="s">
        <v>349</v>
      </c>
      <c r="F52" s="16"/>
      <c r="G52" s="24" t="str">
        <f t="shared" si="2"/>
        <v/>
      </c>
      <c r="H52" s="25"/>
      <c r="I52" s="18">
        <v>5</v>
      </c>
      <c r="J52" s="11"/>
      <c r="K52" s="8"/>
      <c r="L52" s="11"/>
      <c r="M52" s="12"/>
      <c r="N52" s="14"/>
      <c r="O52" s="12"/>
      <c r="P52" s="14"/>
      <c r="Q52" s="12"/>
      <c r="R52" s="14"/>
      <c r="S52" s="12"/>
      <c r="T52" s="14"/>
      <c r="U52" s="12"/>
      <c r="V52" s="14"/>
      <c r="W52" s="12"/>
      <c r="X52" s="14"/>
      <c r="Y52" s="12"/>
      <c r="Z52" s="14"/>
      <c r="AA52" s="12"/>
      <c r="AB52" s="14"/>
      <c r="AC52" s="12"/>
      <c r="AD52" s="14"/>
      <c r="AE52" s="12"/>
      <c r="AF52" s="14"/>
      <c r="AG52" s="12"/>
      <c r="AH52" s="14"/>
      <c r="AI52" s="12"/>
      <c r="AJ52" s="11"/>
      <c r="AK52" s="13"/>
      <c r="AL52" s="14"/>
      <c r="AM52" s="12"/>
      <c r="AN52" s="14"/>
      <c r="AO52" s="12"/>
      <c r="AP52" s="14"/>
      <c r="AQ52" s="12"/>
      <c r="AR52" s="11"/>
      <c r="AS52" s="12"/>
      <c r="AT52" s="11"/>
      <c r="AU52" s="12"/>
      <c r="AV52" s="11"/>
      <c r="AW52" s="12"/>
    </row>
    <row r="53" spans="1:49" x14ac:dyDescent="0.25">
      <c r="A53" s="96" t="s">
        <v>50</v>
      </c>
      <c r="B53" s="2">
        <v>430003141</v>
      </c>
      <c r="C53" s="97" t="s">
        <v>253</v>
      </c>
      <c r="D53" s="89" t="s">
        <v>234</v>
      </c>
      <c r="E53" s="88" t="s">
        <v>337</v>
      </c>
      <c r="F53" s="16"/>
      <c r="G53" s="24" t="str">
        <f t="shared" si="2"/>
        <v/>
      </c>
      <c r="H53" s="25"/>
      <c r="I53" s="18">
        <v>1</v>
      </c>
      <c r="J53" s="11"/>
      <c r="K53" s="12"/>
      <c r="L53" s="11"/>
      <c r="M53" s="12"/>
      <c r="N53" s="14"/>
      <c r="O53" s="12"/>
      <c r="P53" s="14"/>
      <c r="Q53" s="12"/>
      <c r="R53" s="14"/>
      <c r="S53" s="12"/>
      <c r="T53" s="11"/>
      <c r="U53" s="13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4"/>
      <c r="AK53" s="12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x14ac:dyDescent="0.25">
      <c r="A54" s="96" t="s">
        <v>50</v>
      </c>
      <c r="B54" s="102">
        <v>999038882</v>
      </c>
      <c r="C54" s="97" t="s">
        <v>119</v>
      </c>
      <c r="D54" s="23" t="s">
        <v>255</v>
      </c>
      <c r="E54" s="88" t="s">
        <v>349</v>
      </c>
      <c r="F54" s="16"/>
      <c r="G54" s="24" t="str">
        <f t="shared" si="2"/>
        <v/>
      </c>
      <c r="H54" s="25"/>
      <c r="I54" s="18">
        <v>1</v>
      </c>
      <c r="J54" s="11"/>
      <c r="K54" s="8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x14ac:dyDescent="0.25">
      <c r="A55" s="96" t="s">
        <v>50</v>
      </c>
      <c r="B55" s="2">
        <v>999041596</v>
      </c>
      <c r="C55" s="97" t="s">
        <v>188</v>
      </c>
      <c r="D55" s="23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4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x14ac:dyDescent="0.25">
      <c r="A56" s="96" t="s">
        <v>50</v>
      </c>
      <c r="B56" s="2">
        <v>999041597</v>
      </c>
      <c r="C56" s="97" t="s">
        <v>254</v>
      </c>
      <c r="D56" s="23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12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x14ac:dyDescent="0.25">
      <c r="A57" s="96" t="s">
        <v>50</v>
      </c>
      <c r="B57" s="2">
        <v>205000610</v>
      </c>
      <c r="C57" s="97" t="s">
        <v>223</v>
      </c>
      <c r="D57" s="89" t="s">
        <v>234</v>
      </c>
      <c r="E57" s="88" t="s">
        <v>337</v>
      </c>
      <c r="F57" s="16"/>
      <c r="G57" s="34"/>
      <c r="H57" s="34"/>
      <c r="I57" s="18">
        <v>1</v>
      </c>
      <c r="J57" s="11"/>
      <c r="K57" s="8"/>
      <c r="L57" s="14"/>
      <c r="M57" s="12"/>
      <c r="N57" s="11"/>
      <c r="O57" s="13"/>
      <c r="P57" s="11"/>
      <c r="Q57" s="12"/>
      <c r="R57" s="11"/>
      <c r="S57" s="13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x14ac:dyDescent="0.25">
      <c r="A58" s="96" t="s">
        <v>50</v>
      </c>
      <c r="B58" s="2" t="s">
        <v>231</v>
      </c>
      <c r="C58" s="97" t="s">
        <v>231</v>
      </c>
      <c r="D58" s="23" t="s">
        <v>255</v>
      </c>
      <c r="E58" s="88"/>
      <c r="F58" s="16"/>
      <c r="G58" s="34"/>
      <c r="H58" s="34"/>
      <c r="I58" s="18">
        <v>4</v>
      </c>
      <c r="J58" s="11"/>
      <c r="K58" s="8"/>
      <c r="L58" s="14"/>
      <c r="M58" s="12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2"/>
      <c r="AT58" s="11"/>
      <c r="AU58" s="12"/>
      <c r="AV58" s="11"/>
      <c r="AW58" s="12"/>
    </row>
    <row r="59" spans="1:49" x14ac:dyDescent="0.25">
      <c r="A59" s="96" t="s">
        <v>47</v>
      </c>
      <c r="B59" s="2" t="s">
        <v>1</v>
      </c>
      <c r="C59" s="97" t="s">
        <v>57</v>
      </c>
      <c r="D59" s="89" t="s">
        <v>234</v>
      </c>
      <c r="E59" s="88" t="s">
        <v>337</v>
      </c>
      <c r="F59" s="16"/>
      <c r="G59" s="24" t="str">
        <f>IF(H59="","",I59-H59)</f>
        <v/>
      </c>
      <c r="H59" s="25"/>
      <c r="I59" s="18">
        <v>1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x14ac:dyDescent="0.25">
      <c r="A60" s="96" t="s">
        <v>47</v>
      </c>
      <c r="B60" s="2" t="s">
        <v>263</v>
      </c>
      <c r="C60" s="97" t="s">
        <v>264</v>
      </c>
      <c r="D60" s="89" t="s">
        <v>234</v>
      </c>
      <c r="E60" s="88" t="s">
        <v>337</v>
      </c>
      <c r="F60" s="16"/>
      <c r="G60" s="24"/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x14ac:dyDescent="0.25">
      <c r="A61" s="96" t="s">
        <v>47</v>
      </c>
      <c r="B61" s="2" t="s">
        <v>6</v>
      </c>
      <c r="C61" s="97" t="s">
        <v>61</v>
      </c>
      <c r="D61" s="89" t="s">
        <v>234</v>
      </c>
      <c r="E61" s="88" t="s">
        <v>337</v>
      </c>
      <c r="F61" s="16"/>
      <c r="G61" s="24" t="str">
        <f t="shared" ref="G61:G66" si="3">IF(H61="","",I61-H61)</f>
        <v/>
      </c>
      <c r="H61" s="25"/>
      <c r="I61" s="18">
        <v>1</v>
      </c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x14ac:dyDescent="0.25">
      <c r="A62" s="96" t="s">
        <v>47</v>
      </c>
      <c r="B62" s="2" t="s">
        <v>7</v>
      </c>
      <c r="C62" s="97" t="s">
        <v>62</v>
      </c>
      <c r="D62" s="89" t="s">
        <v>234</v>
      </c>
      <c r="E62" s="88" t="s">
        <v>337</v>
      </c>
      <c r="F62" s="16"/>
      <c r="G62" s="24" t="str">
        <f t="shared" si="3"/>
        <v/>
      </c>
      <c r="H62" s="25"/>
      <c r="I62" s="18">
        <v>4</v>
      </c>
      <c r="J62" s="11"/>
      <c r="K62" s="8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x14ac:dyDescent="0.25">
      <c r="A63" s="96" t="s">
        <v>47</v>
      </c>
      <c r="B63" s="2">
        <v>700001722</v>
      </c>
      <c r="C63" s="97" t="s">
        <v>258</v>
      </c>
      <c r="D63" s="89" t="s">
        <v>234</v>
      </c>
      <c r="E63" s="88" t="s">
        <v>337</v>
      </c>
      <c r="F63" s="16"/>
      <c r="G63" s="24" t="str">
        <f t="shared" si="3"/>
        <v/>
      </c>
      <c r="H63" s="25"/>
      <c r="I63" s="18">
        <v>1</v>
      </c>
      <c r="J63" s="11"/>
      <c r="K63" s="8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x14ac:dyDescent="0.25">
      <c r="A64" s="96" t="s">
        <v>47</v>
      </c>
      <c r="B64" s="2" t="s">
        <v>8</v>
      </c>
      <c r="C64" s="97" t="s">
        <v>232</v>
      </c>
      <c r="D64" s="89" t="s">
        <v>234</v>
      </c>
      <c r="E64" s="88" t="s">
        <v>337</v>
      </c>
      <c r="F64" s="16"/>
      <c r="G64" s="24" t="str">
        <f t="shared" si="3"/>
        <v/>
      </c>
      <c r="H64" s="25"/>
      <c r="I64" s="18">
        <v>3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ht="30" x14ac:dyDescent="0.25">
      <c r="A65" s="96" t="s">
        <v>47</v>
      </c>
      <c r="B65" s="2" t="s">
        <v>9</v>
      </c>
      <c r="C65" s="97" t="s">
        <v>63</v>
      </c>
      <c r="D65" s="89" t="s">
        <v>234</v>
      </c>
      <c r="E65" s="88" t="s">
        <v>337</v>
      </c>
      <c r="F65" s="16"/>
      <c r="G65" s="24" t="str">
        <f t="shared" si="3"/>
        <v/>
      </c>
      <c r="H65" s="25"/>
      <c r="I65" s="18">
        <v>1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x14ac:dyDescent="0.25">
      <c r="A66" s="96" t="s">
        <v>47</v>
      </c>
      <c r="B66" s="2" t="s">
        <v>21</v>
      </c>
      <c r="C66" s="97" t="s">
        <v>74</v>
      </c>
      <c r="D66" s="23" t="s">
        <v>255</v>
      </c>
      <c r="E66" s="88" t="s">
        <v>349</v>
      </c>
      <c r="F66" s="16"/>
      <c r="G66" s="24" t="str">
        <f t="shared" si="3"/>
        <v/>
      </c>
      <c r="H66" s="25"/>
      <c r="I66" s="18">
        <v>1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3"/>
      <c r="AT66" s="11"/>
      <c r="AU66" s="13"/>
      <c r="AV66" s="11"/>
      <c r="AW66" s="13"/>
    </row>
    <row r="67" spans="1:49" x14ac:dyDescent="0.25">
      <c r="A67" s="96" t="s">
        <v>47</v>
      </c>
      <c r="B67" s="2">
        <v>700004156</v>
      </c>
      <c r="C67" s="97" t="s">
        <v>84</v>
      </c>
      <c r="D67" s="89" t="s">
        <v>234</v>
      </c>
      <c r="E67" s="88" t="s">
        <v>337</v>
      </c>
      <c r="F67" s="16"/>
      <c r="G67" s="24">
        <f>IF(I67-H67&gt;0,0,I67-H67)</f>
        <v>0</v>
      </c>
      <c r="H67" s="25">
        <v>3</v>
      </c>
      <c r="I67" s="22">
        <v>6</v>
      </c>
      <c r="J67" s="11"/>
      <c r="K67" s="42"/>
      <c r="L67" s="11"/>
      <c r="M67" s="13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3"/>
      <c r="AT67" s="11"/>
      <c r="AU67" s="13"/>
      <c r="AV67" s="11"/>
      <c r="AW67" s="13"/>
    </row>
    <row r="68" spans="1:49" x14ac:dyDescent="0.25">
      <c r="A68" s="96" t="s">
        <v>47</v>
      </c>
      <c r="B68" s="2" t="s">
        <v>31</v>
      </c>
      <c r="C68" s="97" t="s">
        <v>88</v>
      </c>
      <c r="D68" s="89" t="s">
        <v>234</v>
      </c>
      <c r="E68" s="88" t="s">
        <v>337</v>
      </c>
      <c r="F68" s="16"/>
      <c r="G68" s="24" t="str">
        <f>IF(H68="","",I68-H68)</f>
        <v/>
      </c>
      <c r="H68" s="25"/>
      <c r="I68" s="18">
        <v>2</v>
      </c>
      <c r="J68" s="11"/>
      <c r="K68" s="8"/>
      <c r="L68" s="11"/>
      <c r="M68" s="12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2"/>
      <c r="AT68" s="11"/>
      <c r="AU68" s="12"/>
      <c r="AV68" s="11"/>
      <c r="AW68" s="12"/>
    </row>
    <row r="69" spans="1:49" x14ac:dyDescent="0.25">
      <c r="A69" s="96" t="s">
        <v>47</v>
      </c>
      <c r="B69" s="2">
        <v>700003639</v>
      </c>
      <c r="C69" s="97" t="s">
        <v>89</v>
      </c>
      <c r="D69" s="89" t="s">
        <v>234</v>
      </c>
      <c r="E69" s="88" t="s">
        <v>337</v>
      </c>
      <c r="F69" s="16"/>
      <c r="G69" s="24" t="str">
        <f>IF(H69="","",I69-H69)</f>
        <v/>
      </c>
      <c r="H69" s="25"/>
      <c r="I69" s="18">
        <v>2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4"/>
      <c r="AS69" s="12"/>
      <c r="AT69" s="14"/>
      <c r="AU69" s="12"/>
      <c r="AV69" s="14"/>
      <c r="AW69" s="12"/>
    </row>
    <row r="70" spans="1:49" x14ac:dyDescent="0.25">
      <c r="A70" s="96" t="s">
        <v>47</v>
      </c>
      <c r="B70" s="2">
        <v>700008988</v>
      </c>
      <c r="C70" s="97" t="s">
        <v>90</v>
      </c>
      <c r="D70" s="89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4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4"/>
      <c r="AS70" s="12"/>
      <c r="AT70" s="14"/>
      <c r="AU70" s="12"/>
      <c r="AV70" s="14"/>
      <c r="AW70" s="12"/>
    </row>
    <row r="71" spans="1:49" x14ac:dyDescent="0.25">
      <c r="A71" s="96" t="s">
        <v>47</v>
      </c>
      <c r="B71" s="2" t="s">
        <v>32</v>
      </c>
      <c r="C71" s="97" t="s">
        <v>32</v>
      </c>
      <c r="D71" s="89" t="s">
        <v>234</v>
      </c>
      <c r="E71" s="88" t="s">
        <v>337</v>
      </c>
      <c r="F71" s="16" t="s">
        <v>341</v>
      </c>
      <c r="G71" s="24" t="str">
        <f>IF(H71="","",I71-H71)</f>
        <v/>
      </c>
      <c r="H71" s="25"/>
      <c r="I71" s="18">
        <v>1</v>
      </c>
      <c r="J71" s="11"/>
      <c r="K71" s="8"/>
      <c r="L71" s="11"/>
      <c r="M71" s="12"/>
      <c r="N71" s="11"/>
      <c r="O71" s="13"/>
      <c r="P71" s="11"/>
      <c r="Q71" s="13"/>
      <c r="R71" s="11"/>
      <c r="S71" s="13"/>
      <c r="T71" s="11"/>
      <c r="U71" s="13"/>
      <c r="V71" s="11"/>
      <c r="W71" s="13"/>
      <c r="X71" s="11"/>
      <c r="Y71" s="13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x14ac:dyDescent="0.25">
      <c r="A72" s="96" t="s">
        <v>49</v>
      </c>
      <c r="B72" s="2">
        <v>700003090</v>
      </c>
      <c r="C72" s="97" t="s">
        <v>136</v>
      </c>
      <c r="D72" s="89" t="s">
        <v>234</v>
      </c>
      <c r="E72" s="88" t="s">
        <v>337</v>
      </c>
      <c r="F72" s="16"/>
      <c r="G72" s="24">
        <f>IF(I72-H72&gt;0,0,I72-H72)</f>
        <v>0</v>
      </c>
      <c r="H72" s="25">
        <v>3</v>
      </c>
      <c r="I72" s="22">
        <v>3</v>
      </c>
      <c r="J72" s="11"/>
      <c r="K72" s="8"/>
      <c r="L72" s="11"/>
      <c r="M72" s="13"/>
      <c r="N72" s="11"/>
      <c r="O72" s="12"/>
      <c r="P72" s="11"/>
      <c r="Q72" s="12"/>
      <c r="R72" s="11"/>
      <c r="S72" s="12"/>
      <c r="T72" s="11"/>
      <c r="U72" s="12"/>
      <c r="V72" s="11"/>
      <c r="W72" s="12"/>
      <c r="X72" s="11"/>
      <c r="Y72" s="12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x14ac:dyDescent="0.25">
      <c r="A73" s="96" t="s">
        <v>47</v>
      </c>
      <c r="B73" s="2">
        <v>999028048</v>
      </c>
      <c r="C73" s="97" t="s">
        <v>106</v>
      </c>
      <c r="D73" s="23" t="s">
        <v>255</v>
      </c>
      <c r="E73" s="88" t="s">
        <v>349</v>
      </c>
      <c r="F73" s="16"/>
      <c r="G73" s="24" t="str">
        <f>IF(H73="","",I73-H73)</f>
        <v/>
      </c>
      <c r="H73" s="25"/>
      <c r="I73" s="18">
        <v>3</v>
      </c>
      <c r="J73" s="11"/>
      <c r="K73" s="8"/>
      <c r="L73" s="11"/>
      <c r="M73" s="12"/>
      <c r="N73" s="11"/>
      <c r="O73" s="13"/>
      <c r="P73" s="11"/>
      <c r="Q73" s="13"/>
      <c r="R73" s="11"/>
      <c r="S73" s="13"/>
      <c r="T73" s="11"/>
      <c r="U73" s="13"/>
      <c r="V73" s="11"/>
      <c r="W73" s="13"/>
      <c r="X73" s="11"/>
      <c r="Y73" s="13"/>
      <c r="Z73" s="11"/>
      <c r="AA73" s="13"/>
      <c r="AB73" s="11"/>
      <c r="AC73" s="13"/>
      <c r="AD73" s="11"/>
      <c r="AE73" s="13"/>
      <c r="AF73" s="11"/>
      <c r="AG73" s="13"/>
      <c r="AH73" s="11"/>
      <c r="AI73" s="13"/>
      <c r="AJ73" s="11"/>
      <c r="AK73" s="13"/>
      <c r="AL73" s="11"/>
      <c r="AM73" s="13"/>
      <c r="AN73" s="11"/>
      <c r="AO73" s="13"/>
      <c r="AP73" s="11"/>
      <c r="AQ73" s="13"/>
      <c r="AR73" s="14"/>
      <c r="AS73" s="12"/>
      <c r="AT73" s="14"/>
      <c r="AU73" s="12"/>
      <c r="AV73" s="14"/>
      <c r="AW73" s="12"/>
    </row>
    <row r="74" spans="1:49" x14ac:dyDescent="0.25">
      <c r="A74" s="96" t="s">
        <v>47</v>
      </c>
      <c r="B74" s="2" t="s">
        <v>45</v>
      </c>
      <c r="C74" s="97" t="s">
        <v>98</v>
      </c>
      <c r="D74" s="23" t="s">
        <v>255</v>
      </c>
      <c r="E74" s="88" t="s">
        <v>349</v>
      </c>
      <c r="F74" s="23"/>
      <c r="G74" s="24" t="str">
        <f>IF(H74="","",I74-H74)</f>
        <v/>
      </c>
      <c r="H74" s="25"/>
      <c r="I74" s="18">
        <v>1</v>
      </c>
      <c r="J74" s="11"/>
      <c r="K74" s="8"/>
      <c r="L74" s="11"/>
      <c r="M74" s="12"/>
      <c r="N74" s="14"/>
      <c r="O74" s="12"/>
      <c r="P74" s="14"/>
      <c r="Q74" s="12"/>
      <c r="R74" s="14"/>
      <c r="S74" s="12"/>
      <c r="T74" s="14"/>
      <c r="U74" s="12"/>
      <c r="V74" s="14"/>
      <c r="W74" s="12"/>
      <c r="X74" s="14"/>
      <c r="Y74" s="12"/>
      <c r="Z74" s="14"/>
      <c r="AA74" s="12"/>
      <c r="AB74" s="14"/>
      <c r="AC74" s="12"/>
      <c r="AD74" s="14"/>
      <c r="AE74" s="12"/>
      <c r="AF74" s="14"/>
      <c r="AG74" s="12"/>
      <c r="AH74" s="14"/>
      <c r="AI74" s="12"/>
      <c r="AJ74" s="14"/>
      <c r="AK74" s="12"/>
      <c r="AL74" s="14"/>
      <c r="AM74" s="12"/>
      <c r="AN74" s="14"/>
      <c r="AO74" s="12"/>
      <c r="AP74" s="14"/>
      <c r="AQ74" s="12"/>
      <c r="AR74" s="11"/>
      <c r="AS74" s="12"/>
      <c r="AT74" s="11"/>
      <c r="AU74" s="12"/>
      <c r="AV74" s="11"/>
      <c r="AW74" s="12"/>
    </row>
    <row r="75" spans="1:49" x14ac:dyDescent="0.25">
      <c r="A75" s="96" t="s">
        <v>47</v>
      </c>
      <c r="B75" s="2">
        <v>9027905430</v>
      </c>
      <c r="C75" s="97" t="s">
        <v>102</v>
      </c>
      <c r="D75" s="23" t="s">
        <v>255</v>
      </c>
      <c r="E75" s="88" t="s">
        <v>349</v>
      </c>
      <c r="F75" s="16"/>
      <c r="G75" s="24" t="str">
        <f>IF(H75="","",I75-H75)</f>
        <v/>
      </c>
      <c r="H75" s="25"/>
      <c r="I75" s="18">
        <v>4</v>
      </c>
      <c r="J75" s="11"/>
      <c r="K75" s="8"/>
      <c r="L75" s="14"/>
      <c r="M75" s="12"/>
      <c r="N75" s="11"/>
      <c r="O75" s="13"/>
      <c r="P75" s="11"/>
      <c r="Q75" s="13"/>
      <c r="R75" s="11"/>
      <c r="S75" s="13"/>
      <c r="T75" s="11"/>
      <c r="U75" s="13"/>
      <c r="V75" s="11"/>
      <c r="W75" s="13"/>
      <c r="X75" s="14"/>
      <c r="Y75" s="12"/>
      <c r="Z75" s="14"/>
      <c r="AA75" s="12"/>
      <c r="AB75" s="14"/>
      <c r="AC75" s="12"/>
      <c r="AD75" s="14"/>
      <c r="AE75" s="12"/>
      <c r="AF75" s="14"/>
      <c r="AG75" s="12"/>
      <c r="AH75" s="14"/>
      <c r="AI75" s="12"/>
      <c r="AJ75" s="11"/>
      <c r="AK75" s="13"/>
      <c r="AL75" s="14"/>
      <c r="AM75" s="12"/>
      <c r="AN75" s="14"/>
      <c r="AO75" s="12"/>
      <c r="AP75" s="14"/>
      <c r="AQ75" s="12"/>
      <c r="AR75" s="11"/>
      <c r="AS75" s="12"/>
      <c r="AT75" s="11"/>
      <c r="AU75" s="12"/>
      <c r="AV75" s="11"/>
      <c r="AW75" s="12"/>
    </row>
    <row r="76" spans="1:49" x14ac:dyDescent="0.25">
      <c r="A76" s="96" t="s">
        <v>47</v>
      </c>
      <c r="B76" s="2">
        <v>289001438</v>
      </c>
      <c r="C76" s="97" t="s">
        <v>257</v>
      </c>
      <c r="D76" s="89" t="s">
        <v>234</v>
      </c>
      <c r="E76" s="88" t="s">
        <v>337</v>
      </c>
      <c r="F76" s="16"/>
      <c r="G76" s="24"/>
      <c r="H76" s="25"/>
      <c r="I76" s="18">
        <v>1</v>
      </c>
      <c r="J76" s="11"/>
      <c r="K76" s="8"/>
      <c r="L76" s="14"/>
      <c r="M76" s="12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4"/>
      <c r="Y76" s="12"/>
      <c r="Z76" s="14"/>
      <c r="AA76" s="12"/>
      <c r="AB76" s="14"/>
      <c r="AC76" s="12"/>
      <c r="AD76" s="14"/>
      <c r="AE76" s="12"/>
      <c r="AF76" s="14"/>
      <c r="AG76" s="12"/>
      <c r="AH76" s="14"/>
      <c r="AI76" s="12"/>
      <c r="AJ76" s="11"/>
      <c r="AK76" s="13"/>
      <c r="AL76" s="14"/>
      <c r="AM76" s="12"/>
      <c r="AN76" s="14"/>
      <c r="AO76" s="12"/>
      <c r="AP76" s="14"/>
      <c r="AQ76" s="12"/>
      <c r="AR76" s="11"/>
      <c r="AS76" s="12"/>
      <c r="AT76" s="11"/>
      <c r="AU76" s="12"/>
      <c r="AV76" s="11"/>
      <c r="AW76" s="12"/>
    </row>
    <row r="77" spans="1:49" x14ac:dyDescent="0.25">
      <c r="A77" s="96" t="s">
        <v>47</v>
      </c>
      <c r="B77" s="2" t="s">
        <v>121</v>
      </c>
      <c r="C77" s="97" t="s">
        <v>196</v>
      </c>
      <c r="D77" s="89" t="s">
        <v>234</v>
      </c>
      <c r="E77" s="88" t="s">
        <v>337</v>
      </c>
      <c r="F77" s="16"/>
      <c r="G77" s="24">
        <f>IF(I77-H77&gt;0,0,I77-H77)</f>
        <v>0</v>
      </c>
      <c r="H77" s="25">
        <v>4</v>
      </c>
      <c r="I77" s="22">
        <v>4</v>
      </c>
      <c r="J77" s="11"/>
      <c r="K77" s="42"/>
      <c r="L77" s="11"/>
      <c r="M77" s="13"/>
      <c r="N77" s="11"/>
      <c r="O77" s="12"/>
      <c r="P77" s="11"/>
      <c r="Q77" s="13"/>
      <c r="R77" s="11"/>
      <c r="S77" s="13"/>
      <c r="T77" s="11"/>
      <c r="U77" s="13"/>
      <c r="V77" s="14"/>
      <c r="W77" s="12"/>
      <c r="X77" s="14"/>
      <c r="Y77" s="12"/>
      <c r="Z77" s="14"/>
      <c r="AA77" s="12"/>
      <c r="AB77" s="14"/>
      <c r="AC77" s="12"/>
      <c r="AD77" s="14"/>
      <c r="AE77" s="12"/>
      <c r="AF77" s="14"/>
      <c r="AG77" s="12"/>
      <c r="AH77" s="14"/>
      <c r="AI77" s="12"/>
      <c r="AJ77" s="14"/>
      <c r="AK77" s="12"/>
      <c r="AL77" s="14"/>
      <c r="AM77" s="12"/>
      <c r="AN77" s="14"/>
      <c r="AO77" s="12"/>
      <c r="AP77" s="14"/>
      <c r="AQ77" s="12"/>
      <c r="AR77" s="11"/>
      <c r="AS77" s="12"/>
      <c r="AT77" s="11"/>
      <c r="AU77" s="12"/>
      <c r="AV77" s="11"/>
      <c r="AW77" s="12"/>
    </row>
    <row r="78" spans="1:49" x14ac:dyDescent="0.25">
      <c r="A78" s="96" t="s">
        <v>47</v>
      </c>
      <c r="B78" s="2" t="s">
        <v>124</v>
      </c>
      <c r="C78" s="97" t="s">
        <v>122</v>
      </c>
      <c r="D78" s="89" t="s">
        <v>234</v>
      </c>
      <c r="E78" s="88" t="s">
        <v>337</v>
      </c>
      <c r="F78" s="16"/>
      <c r="G78" s="24">
        <f>IF(I78-H78&gt;0,0,I78-H78)</f>
        <v>0</v>
      </c>
      <c r="H78" s="25">
        <v>4</v>
      </c>
      <c r="I78" s="22">
        <v>4</v>
      </c>
      <c r="J78" s="11"/>
      <c r="K78" s="42"/>
      <c r="L78" s="11"/>
      <c r="M78" s="13"/>
      <c r="N78" s="14"/>
      <c r="O78" s="12"/>
      <c r="P78" s="14"/>
      <c r="Q78" s="12"/>
      <c r="R78" s="11"/>
      <c r="S78" s="12"/>
      <c r="T78" s="11"/>
      <c r="U78" s="13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x14ac:dyDescent="0.25">
      <c r="A79" s="96" t="s">
        <v>47</v>
      </c>
      <c r="B79" s="2">
        <v>210000520</v>
      </c>
      <c r="C79" s="97" t="s">
        <v>169</v>
      </c>
      <c r="D79" s="89" t="s">
        <v>234</v>
      </c>
      <c r="E79" s="88" t="s">
        <v>337</v>
      </c>
      <c r="F79" s="16"/>
      <c r="G79" s="24" t="str">
        <f>IF(H79="","",I79-H79)</f>
        <v/>
      </c>
      <c r="H79" s="25"/>
      <c r="I79" s="18">
        <v>1</v>
      </c>
      <c r="J79" s="11"/>
      <c r="K79" s="12"/>
      <c r="L79" s="11"/>
      <c r="M79" s="13"/>
      <c r="N79" s="30"/>
      <c r="O79" s="32"/>
      <c r="P79" s="30"/>
      <c r="Q79" s="31"/>
      <c r="R79" s="30"/>
      <c r="S79" s="31"/>
      <c r="T79" s="30"/>
      <c r="U79" s="32"/>
      <c r="V79" s="33"/>
      <c r="W79" s="31"/>
      <c r="X79" s="33"/>
      <c r="Y79" s="31"/>
      <c r="Z79" s="33"/>
      <c r="AA79" s="31"/>
      <c r="AB79" s="33"/>
      <c r="AC79" s="31"/>
      <c r="AD79" s="33"/>
      <c r="AE79" s="31"/>
      <c r="AF79" s="14"/>
      <c r="AG79" s="12"/>
      <c r="AH79" s="14"/>
      <c r="AI79" s="12"/>
      <c r="AJ79" s="14"/>
      <c r="AK79" s="12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ht="24.75" customHeight="1" x14ac:dyDescent="0.25">
      <c r="A80" s="98" t="s">
        <v>47</v>
      </c>
      <c r="B80" s="99">
        <v>289006760</v>
      </c>
      <c r="C80" s="100" t="s">
        <v>244</v>
      </c>
      <c r="D80" s="103" t="s">
        <v>234</v>
      </c>
      <c r="E80" s="88" t="s">
        <v>337</v>
      </c>
      <c r="F80" s="28"/>
      <c r="G80" s="24">
        <f>IF(I80-H80&gt;0,0,I80-H80)</f>
        <v>0</v>
      </c>
      <c r="H80" s="25">
        <v>2</v>
      </c>
      <c r="I80" s="29">
        <v>2</v>
      </c>
      <c r="J80" s="30"/>
      <c r="K80" s="39"/>
      <c r="L80" s="30"/>
      <c r="M80" s="31"/>
      <c r="N80" s="14"/>
      <c r="O80" s="12"/>
      <c r="P80" s="14"/>
      <c r="Q80" s="12"/>
      <c r="R80" s="14"/>
      <c r="S80" s="12"/>
      <c r="T80" s="11"/>
      <c r="U80" s="13"/>
      <c r="V80" s="14"/>
      <c r="W80" s="12"/>
      <c r="X80" s="14"/>
      <c r="Y80" s="12"/>
      <c r="Z80" s="14"/>
      <c r="AA80" s="12"/>
      <c r="AB80" s="14"/>
      <c r="AC80" s="12"/>
      <c r="AD80" s="14"/>
      <c r="AE80" s="12"/>
      <c r="AF80" s="14"/>
      <c r="AG80" s="12"/>
      <c r="AH80" s="14"/>
      <c r="AI80" s="12"/>
      <c r="AJ80" s="14"/>
      <c r="AK80" s="12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x14ac:dyDescent="0.25">
      <c r="A81" s="96" t="s">
        <v>53</v>
      </c>
      <c r="B81" s="2" t="s">
        <v>266</v>
      </c>
      <c r="C81" s="97" t="s">
        <v>267</v>
      </c>
      <c r="D81" s="89" t="s">
        <v>234</v>
      </c>
      <c r="E81" s="88" t="s">
        <v>337</v>
      </c>
      <c r="F81" s="16"/>
      <c r="G81" s="24" t="str">
        <f>IF(H81="","",I81-H81)</f>
        <v/>
      </c>
      <c r="H81" s="25"/>
      <c r="I81" s="18">
        <v>3</v>
      </c>
      <c r="J81" s="11"/>
      <c r="K81" s="8"/>
      <c r="L81" s="11"/>
      <c r="M81" s="12"/>
      <c r="N81" s="11"/>
      <c r="O81" s="12"/>
      <c r="P81" s="11"/>
      <c r="Q81" s="12"/>
      <c r="R81" s="11"/>
      <c r="S81" s="12"/>
      <c r="T81" s="11"/>
      <c r="U81" s="12"/>
      <c r="V81" s="11"/>
      <c r="W81" s="12"/>
      <c r="X81" s="11"/>
      <c r="Y81" s="12"/>
      <c r="Z81" s="11"/>
      <c r="AA81" s="12"/>
      <c r="AB81" s="11"/>
      <c r="AC81" s="12"/>
      <c r="AD81" s="11"/>
      <c r="AE81" s="12"/>
      <c r="AF81" s="11"/>
      <c r="AG81" s="12"/>
      <c r="AH81" s="11"/>
      <c r="AI81" s="12"/>
      <c r="AJ81" s="11"/>
      <c r="AK81" s="12"/>
      <c r="AL81" s="11"/>
      <c r="AM81" s="12"/>
      <c r="AN81" s="11"/>
      <c r="AO81" s="12"/>
      <c r="AP81" s="11"/>
      <c r="AQ81" s="12"/>
      <c r="AR81" s="11"/>
      <c r="AS81" s="12"/>
      <c r="AT81" s="11"/>
      <c r="AU81" s="12"/>
      <c r="AV81" s="11"/>
      <c r="AW81" s="12"/>
    </row>
    <row r="82" spans="1:49" x14ac:dyDescent="0.25">
      <c r="A82" s="96" t="s">
        <v>53</v>
      </c>
      <c r="B82" s="2" t="s">
        <v>17</v>
      </c>
      <c r="C82" s="97" t="s">
        <v>106</v>
      </c>
      <c r="D82" s="89" t="s">
        <v>234</v>
      </c>
      <c r="E82" s="88" t="s">
        <v>337</v>
      </c>
      <c r="F82" s="16"/>
      <c r="G82" s="24" t="str">
        <f>IF(H82="","",I82-H82)</f>
        <v/>
      </c>
      <c r="H82" s="25"/>
      <c r="I82" s="18">
        <v>2</v>
      </c>
      <c r="J82" s="11"/>
      <c r="K82" s="8"/>
      <c r="L82" s="11"/>
      <c r="M82" s="12"/>
      <c r="N82" s="11"/>
      <c r="O82" s="12"/>
      <c r="P82" s="11"/>
      <c r="Q82" s="12"/>
      <c r="R82" s="11"/>
      <c r="S82" s="12"/>
      <c r="T82" s="11"/>
      <c r="U82" s="12"/>
      <c r="V82" s="11"/>
      <c r="W82" s="12"/>
      <c r="X82" s="11"/>
      <c r="Y82" s="12"/>
      <c r="Z82" s="11"/>
      <c r="AA82" s="12"/>
      <c r="AB82" s="11"/>
      <c r="AC82" s="12"/>
      <c r="AD82" s="11"/>
      <c r="AE82" s="12"/>
      <c r="AF82" s="11"/>
      <c r="AG82" s="12"/>
      <c r="AH82" s="11"/>
      <c r="AI82" s="12"/>
      <c r="AJ82" s="11"/>
      <c r="AK82" s="12"/>
      <c r="AL82" s="11"/>
      <c r="AM82" s="12"/>
      <c r="AN82" s="11"/>
      <c r="AO82" s="12"/>
      <c r="AP82" s="11"/>
      <c r="AQ82" s="12"/>
      <c r="AR82" s="11"/>
      <c r="AS82" s="12"/>
      <c r="AT82" s="11"/>
      <c r="AU82" s="12"/>
      <c r="AV82" s="11"/>
      <c r="AW82" s="12"/>
    </row>
    <row r="83" spans="1:49" x14ac:dyDescent="0.25">
      <c r="A83" s="96" t="s">
        <v>53</v>
      </c>
      <c r="B83" s="2" t="s">
        <v>29</v>
      </c>
      <c r="C83" s="97" t="s">
        <v>83</v>
      </c>
      <c r="D83" s="23" t="s">
        <v>255</v>
      </c>
      <c r="E83" s="88" t="s">
        <v>349</v>
      </c>
      <c r="F83" s="16"/>
      <c r="G83" s="24" t="str">
        <f>IF(H83="","",I83-H83)</f>
        <v/>
      </c>
      <c r="H83" s="25"/>
      <c r="I83" s="18">
        <v>2</v>
      </c>
      <c r="J83" s="11"/>
      <c r="K83" s="12"/>
      <c r="L83" s="11"/>
      <c r="M83" s="12"/>
      <c r="N83" s="11"/>
      <c r="O83" s="12"/>
      <c r="P83" s="11"/>
      <c r="Q83" s="12"/>
      <c r="R83" s="11"/>
      <c r="S83" s="12"/>
      <c r="T83" s="11"/>
      <c r="U83" s="12"/>
      <c r="V83" s="11"/>
      <c r="W83" s="12"/>
      <c r="X83" s="11"/>
      <c r="Y83" s="12"/>
      <c r="Z83" s="11"/>
      <c r="AA83" s="12"/>
      <c r="AB83" s="11"/>
      <c r="AC83" s="12"/>
      <c r="AD83" s="11"/>
      <c r="AE83" s="12"/>
      <c r="AF83" s="11"/>
      <c r="AG83" s="12"/>
      <c r="AH83" s="11"/>
      <c r="AI83" s="12"/>
      <c r="AJ83" s="11"/>
      <c r="AK83" s="12"/>
      <c r="AL83" s="11"/>
      <c r="AM83" s="12"/>
      <c r="AN83" s="11"/>
      <c r="AO83" s="12"/>
      <c r="AP83" s="11"/>
      <c r="AQ83" s="12"/>
      <c r="AR83" s="14"/>
      <c r="AS83" s="12"/>
      <c r="AT83" s="14"/>
      <c r="AU83" s="12"/>
      <c r="AV83" s="14"/>
      <c r="AW83" s="12"/>
    </row>
    <row r="84" spans="1:49" ht="30" x14ac:dyDescent="0.25">
      <c r="A84" s="96" t="s">
        <v>261</v>
      </c>
      <c r="B84" s="2">
        <v>205015016</v>
      </c>
      <c r="C84" s="97" t="s">
        <v>238</v>
      </c>
      <c r="D84" s="89" t="s">
        <v>234</v>
      </c>
      <c r="E84" s="88" t="s">
        <v>337</v>
      </c>
      <c r="F84" s="16" t="s">
        <v>260</v>
      </c>
      <c r="G84" s="24">
        <f>IF(I88-H88&gt;0,0,I88-H88)</f>
        <v>0</v>
      </c>
      <c r="H84" s="25">
        <v>8</v>
      </c>
      <c r="I84" s="22">
        <v>5</v>
      </c>
      <c r="J84" s="11"/>
      <c r="K84" s="12"/>
      <c r="L84" s="11"/>
      <c r="M84" s="13"/>
      <c r="N84" s="11"/>
      <c r="O84" s="12"/>
      <c r="P84" s="11"/>
      <c r="Q84" s="13"/>
      <c r="R84" s="11"/>
      <c r="S84" s="13"/>
      <c r="T84" s="11"/>
      <c r="U84" s="13"/>
      <c r="V84" s="11"/>
      <c r="W84" s="13"/>
      <c r="X84" s="11"/>
      <c r="Y84" s="12"/>
      <c r="Z84" s="11"/>
      <c r="AA84" s="13"/>
      <c r="AB84" s="11"/>
      <c r="AC84" s="12"/>
      <c r="AD84" s="11"/>
      <c r="AE84" s="12"/>
      <c r="AF84" s="11"/>
      <c r="AG84" s="12"/>
      <c r="AH84" s="11"/>
      <c r="AI84" s="12"/>
      <c r="AJ84" s="11"/>
      <c r="AK84" s="12"/>
      <c r="AL84" s="11"/>
      <c r="AM84" s="12"/>
      <c r="AN84" s="11"/>
      <c r="AO84" s="12"/>
      <c r="AP84" s="11"/>
      <c r="AQ84" s="12"/>
      <c r="AR84" s="14"/>
      <c r="AS84" s="12"/>
      <c r="AT84" s="14"/>
      <c r="AU84" s="12"/>
      <c r="AV84" s="14"/>
      <c r="AW84" s="12"/>
    </row>
    <row r="85" spans="1:49" x14ac:dyDescent="0.25">
      <c r="A85" s="96" t="s">
        <v>53</v>
      </c>
      <c r="B85" s="2" t="s">
        <v>33</v>
      </c>
      <c r="C85" s="97" t="s">
        <v>268</v>
      </c>
      <c r="D85" s="89" t="s">
        <v>234</v>
      </c>
      <c r="E85" s="88" t="s">
        <v>337</v>
      </c>
      <c r="F85" s="16"/>
      <c r="G85" s="24">
        <f>IF(I89-H89&gt;0,0,I89-H89)</f>
        <v>0</v>
      </c>
      <c r="H85" s="25"/>
      <c r="I85" s="22">
        <v>1</v>
      </c>
      <c r="J85" s="11"/>
      <c r="K85" s="13"/>
      <c r="L85" s="11"/>
      <c r="M85" s="12"/>
      <c r="N85" s="11"/>
      <c r="O85" s="12"/>
      <c r="P85" s="11"/>
      <c r="Q85" s="12"/>
      <c r="R85" s="11"/>
      <c r="S85" s="12"/>
      <c r="T85" s="11"/>
      <c r="U85" s="12"/>
      <c r="V85" s="11"/>
      <c r="W85" s="12"/>
      <c r="X85" s="11"/>
      <c r="Y85" s="12"/>
      <c r="Z85" s="11"/>
      <c r="AA85" s="12"/>
      <c r="AB85" s="11"/>
      <c r="AC85" s="12"/>
      <c r="AD85" s="11"/>
      <c r="AE85" s="12"/>
      <c r="AF85" s="11"/>
      <c r="AG85" s="12"/>
      <c r="AH85" s="11"/>
      <c r="AI85" s="12"/>
      <c r="AJ85" s="11"/>
      <c r="AK85" s="12"/>
      <c r="AL85" s="11"/>
      <c r="AM85" s="12"/>
      <c r="AN85" s="11"/>
      <c r="AO85" s="12"/>
      <c r="AP85" s="11"/>
      <c r="AQ85" s="12"/>
      <c r="AR85" s="14"/>
      <c r="AS85" s="12"/>
      <c r="AT85" s="14"/>
      <c r="AU85" s="12"/>
      <c r="AV85" s="14"/>
      <c r="AW85" s="12"/>
    </row>
    <row r="86" spans="1:49" x14ac:dyDescent="0.25">
      <c r="A86" s="96" t="s">
        <v>53</v>
      </c>
      <c r="B86" s="2" t="s">
        <v>35</v>
      </c>
      <c r="C86" s="97" t="s">
        <v>239</v>
      </c>
      <c r="D86" s="89" t="s">
        <v>234</v>
      </c>
      <c r="E86" s="88" t="s">
        <v>337</v>
      </c>
      <c r="F86" s="16"/>
      <c r="G86" s="24"/>
      <c r="H86" s="27"/>
      <c r="I86" s="18">
        <v>4</v>
      </c>
      <c r="J86" s="11"/>
      <c r="K86" s="12"/>
      <c r="L86" s="11"/>
      <c r="M86" s="12"/>
      <c r="N86" s="11"/>
      <c r="O86" s="12"/>
      <c r="P86" s="11"/>
      <c r="Q86" s="12"/>
      <c r="R86" s="11"/>
      <c r="S86" s="12"/>
      <c r="T86" s="11"/>
      <c r="U86" s="12"/>
      <c r="V86" s="11"/>
      <c r="W86" s="12"/>
      <c r="X86" s="11"/>
      <c r="Y86" s="12"/>
      <c r="Z86" s="11"/>
      <c r="AA86" s="12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4"/>
      <c r="AS86" s="12"/>
      <c r="AT86" s="14"/>
      <c r="AU86" s="12"/>
      <c r="AV86" s="14"/>
      <c r="AW86" s="12"/>
    </row>
    <row r="87" spans="1:49" x14ac:dyDescent="0.25">
      <c r="A87" s="96" t="s">
        <v>53</v>
      </c>
      <c r="B87" s="2">
        <v>289002450</v>
      </c>
      <c r="C87" s="97" t="s">
        <v>100</v>
      </c>
      <c r="D87" s="89" t="s">
        <v>234</v>
      </c>
      <c r="E87" s="88" t="s">
        <v>337</v>
      </c>
      <c r="F87" s="16"/>
      <c r="G87" s="24">
        <f>IF(I93-H93&gt;0,0,I93-H93)</f>
        <v>0</v>
      </c>
      <c r="H87" s="25">
        <v>2</v>
      </c>
      <c r="I87" s="18">
        <v>3</v>
      </c>
      <c r="J87" s="11"/>
      <c r="K87" s="8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4"/>
      <c r="AS87" s="12"/>
      <c r="AT87" s="14"/>
      <c r="AU87" s="12"/>
      <c r="AV87" s="14"/>
      <c r="AW87" s="12"/>
    </row>
    <row r="88" spans="1:49" ht="30" x14ac:dyDescent="0.25">
      <c r="A88" s="96" t="s">
        <v>53</v>
      </c>
      <c r="B88" s="2">
        <v>289002226</v>
      </c>
      <c r="C88" s="97" t="s">
        <v>240</v>
      </c>
      <c r="D88" s="89" t="s">
        <v>234</v>
      </c>
      <c r="E88" s="88" t="s">
        <v>337</v>
      </c>
      <c r="F88" s="16"/>
      <c r="G88" s="24">
        <f>IF(I94-H94&gt;0,0,I94-H94)</f>
        <v>0</v>
      </c>
      <c r="H88" s="25">
        <f>3</f>
        <v>3</v>
      </c>
      <c r="I88" s="22">
        <f>3+K88+M88</f>
        <v>4</v>
      </c>
      <c r="J88" s="11">
        <v>44013</v>
      </c>
      <c r="K88" s="8">
        <v>3</v>
      </c>
      <c r="L88" s="11">
        <v>44152</v>
      </c>
      <c r="M88" s="13">
        <v>-2</v>
      </c>
      <c r="N88" s="11"/>
      <c r="O88" s="13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s="7" customFormat="1" x14ac:dyDescent="0.25">
      <c r="A89" s="96" t="s">
        <v>53</v>
      </c>
      <c r="B89" s="2">
        <v>289002149</v>
      </c>
      <c r="C89" s="97" t="s">
        <v>189</v>
      </c>
      <c r="D89" s="89" t="s">
        <v>234</v>
      </c>
      <c r="E89" s="88" t="s">
        <v>337</v>
      </c>
      <c r="F89" s="16"/>
      <c r="G89" s="24">
        <f t="shared" ref="G89:G95" si="4">IF(H89="","",I89-H89)</f>
        <v>1</v>
      </c>
      <c r="H89" s="25">
        <v>2</v>
      </c>
      <c r="I89" s="18">
        <v>3</v>
      </c>
      <c r="J89" s="11"/>
      <c r="K89" s="8"/>
      <c r="L89" s="11"/>
      <c r="M89" s="12"/>
      <c r="N89" s="11"/>
      <c r="O89" s="12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x14ac:dyDescent="0.25">
      <c r="A90" s="96" t="s">
        <v>53</v>
      </c>
      <c r="B90" s="2">
        <v>289002219</v>
      </c>
      <c r="C90" s="97" t="s">
        <v>190</v>
      </c>
      <c r="D90" s="89" t="s">
        <v>234</v>
      </c>
      <c r="E90" s="88" t="s">
        <v>337</v>
      </c>
      <c r="F90" s="16"/>
      <c r="G90" s="24">
        <f t="shared" si="4"/>
        <v>0</v>
      </c>
      <c r="H90" s="25">
        <v>1</v>
      </c>
      <c r="I90" s="18">
        <v>1</v>
      </c>
      <c r="J90" s="11"/>
      <c r="K90" s="8"/>
      <c r="L90" s="11"/>
      <c r="M90" s="12"/>
      <c r="N90" s="11"/>
      <c r="O90" s="12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x14ac:dyDescent="0.25">
      <c r="A91" s="96" t="s">
        <v>53</v>
      </c>
      <c r="B91" s="2">
        <v>289002227</v>
      </c>
      <c r="C91" s="97" t="s">
        <v>288</v>
      </c>
      <c r="D91" s="89" t="s">
        <v>234</v>
      </c>
      <c r="E91" s="88" t="s">
        <v>337</v>
      </c>
      <c r="F91" s="16"/>
      <c r="G91" s="24">
        <f t="shared" si="4"/>
        <v>0</v>
      </c>
      <c r="H91" s="25">
        <v>1</v>
      </c>
      <c r="I91" s="18">
        <v>1</v>
      </c>
      <c r="J91" s="11">
        <v>44013</v>
      </c>
      <c r="K91" s="8">
        <v>1</v>
      </c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x14ac:dyDescent="0.25">
      <c r="A92" s="96" t="s">
        <v>53</v>
      </c>
      <c r="B92" s="2">
        <v>700002825</v>
      </c>
      <c r="C92" s="97" t="s">
        <v>289</v>
      </c>
      <c r="D92" s="89" t="s">
        <v>234</v>
      </c>
      <c r="E92" s="88" t="s">
        <v>337</v>
      </c>
      <c r="F92" s="16"/>
      <c r="G92" s="24">
        <f t="shared" si="4"/>
        <v>1</v>
      </c>
      <c r="H92" s="25">
        <v>2</v>
      </c>
      <c r="I92" s="18">
        <v>3</v>
      </c>
      <c r="J92" s="11">
        <v>44013</v>
      </c>
      <c r="K92" s="8">
        <v>3</v>
      </c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x14ac:dyDescent="0.25">
      <c r="A93" s="96" t="s">
        <v>53</v>
      </c>
      <c r="B93" s="2" t="s">
        <v>113</v>
      </c>
      <c r="C93" s="97" t="s">
        <v>241</v>
      </c>
      <c r="D93" s="89" t="s">
        <v>234</v>
      </c>
      <c r="E93" s="88" t="s">
        <v>337</v>
      </c>
      <c r="F93" s="16"/>
      <c r="G93" s="24" t="str">
        <f t="shared" si="4"/>
        <v/>
      </c>
      <c r="H93" s="25"/>
      <c r="I93" s="18">
        <v>2</v>
      </c>
      <c r="J93" s="11"/>
      <c r="K93" s="8"/>
      <c r="L93" s="14"/>
      <c r="M93" s="12"/>
      <c r="N93" s="14"/>
      <c r="O93" s="12"/>
      <c r="P93" s="14"/>
      <c r="Q93" s="12"/>
      <c r="R93" s="14"/>
      <c r="S93" s="12"/>
      <c r="T93" s="14"/>
      <c r="U93" s="12"/>
      <c r="V93" s="14"/>
      <c r="W93" s="12"/>
      <c r="X93" s="14"/>
      <c r="Y93" s="12"/>
      <c r="Z93" s="14"/>
      <c r="AA93" s="12"/>
      <c r="AB93" s="14"/>
      <c r="AC93" s="12"/>
      <c r="AD93" s="14"/>
      <c r="AE93" s="12"/>
      <c r="AF93" s="14"/>
      <c r="AG93" s="12"/>
      <c r="AH93" s="14"/>
      <c r="AI93" s="12"/>
      <c r="AJ93" s="11"/>
      <c r="AK93" s="13"/>
      <c r="AL93" s="14"/>
      <c r="AM93" s="12"/>
      <c r="AN93" s="14"/>
      <c r="AO93" s="12"/>
      <c r="AP93" s="14"/>
      <c r="AQ93" s="12"/>
      <c r="AR93" s="11"/>
      <c r="AS93" s="13"/>
      <c r="AT93" s="11"/>
      <c r="AU93" s="13"/>
      <c r="AV93" s="11"/>
      <c r="AW93" s="13"/>
    </row>
    <row r="94" spans="1:49" x14ac:dyDescent="0.25">
      <c r="A94" s="96" t="s">
        <v>53</v>
      </c>
      <c r="B94" s="104" t="s">
        <v>160</v>
      </c>
      <c r="C94" s="97" t="s">
        <v>161</v>
      </c>
      <c r="D94" s="89" t="s">
        <v>234</v>
      </c>
      <c r="E94" s="88" t="s">
        <v>337</v>
      </c>
      <c r="F94" s="16"/>
      <c r="G94" s="24" t="str">
        <f t="shared" si="4"/>
        <v/>
      </c>
      <c r="H94" s="25"/>
      <c r="I94" s="18">
        <v>3</v>
      </c>
      <c r="J94" s="11"/>
      <c r="K94" s="8"/>
      <c r="L94" s="11"/>
      <c r="M94" s="12"/>
      <c r="N94" s="14"/>
      <c r="O94" s="12"/>
      <c r="P94" s="14"/>
      <c r="Q94" s="12"/>
      <c r="R94" s="11"/>
      <c r="S94" s="12"/>
      <c r="T94" s="11"/>
      <c r="U94" s="13"/>
      <c r="V94" s="14"/>
      <c r="W94" s="12"/>
      <c r="X94" s="14"/>
      <c r="Y94" s="12"/>
      <c r="Z94" s="14"/>
      <c r="AA94" s="12"/>
      <c r="AB94" s="14"/>
      <c r="AC94" s="12"/>
      <c r="AD94" s="14"/>
      <c r="AE94" s="12"/>
      <c r="AF94" s="14"/>
      <c r="AG94" s="12"/>
      <c r="AH94" s="14"/>
      <c r="AI94" s="12"/>
      <c r="AJ94" s="14"/>
      <c r="AK94" s="12"/>
      <c r="AL94" s="14"/>
      <c r="AM94" s="12"/>
      <c r="AN94" s="14"/>
      <c r="AO94" s="12"/>
      <c r="AP94" s="14"/>
      <c r="AQ94" s="12"/>
      <c r="AR94" s="14"/>
      <c r="AS94" s="12"/>
      <c r="AT94" s="14"/>
      <c r="AU94" s="12"/>
      <c r="AV94" s="14"/>
      <c r="AW94" s="12"/>
    </row>
    <row r="95" spans="1:49" x14ac:dyDescent="0.25">
      <c r="A95" s="96" t="s">
        <v>53</v>
      </c>
      <c r="B95" s="2" t="s">
        <v>162</v>
      </c>
      <c r="C95" s="97" t="s">
        <v>163</v>
      </c>
      <c r="D95" s="89" t="s">
        <v>234</v>
      </c>
      <c r="E95" s="88" t="s">
        <v>337</v>
      </c>
      <c r="F95" s="16"/>
      <c r="G95" s="24" t="str">
        <f t="shared" si="4"/>
        <v/>
      </c>
      <c r="H95" s="25"/>
      <c r="I95" s="18">
        <v>2</v>
      </c>
      <c r="J95" s="11"/>
      <c r="K95" s="12"/>
      <c r="L95" s="14"/>
      <c r="M95" s="12"/>
      <c r="N95" s="14"/>
      <c r="O95" s="12"/>
      <c r="P95" s="14"/>
      <c r="Q95" s="12"/>
      <c r="R95" s="11"/>
      <c r="S95" s="12"/>
      <c r="T95" s="11"/>
      <c r="U95" s="13"/>
      <c r="V95" s="14"/>
      <c r="W95" s="12"/>
      <c r="X95" s="14"/>
      <c r="Y95" s="12"/>
      <c r="Z95" s="14"/>
      <c r="AA95" s="12"/>
      <c r="AB95" s="14"/>
      <c r="AC95" s="12"/>
      <c r="AD95" s="14"/>
      <c r="AE95" s="12"/>
      <c r="AF95" s="14"/>
      <c r="AG95" s="12"/>
      <c r="AH95" s="14"/>
      <c r="AI95" s="12"/>
      <c r="AJ95" s="14"/>
      <c r="AK95" s="12"/>
      <c r="AL95" s="14"/>
      <c r="AM95" s="12"/>
      <c r="AN95" s="14"/>
      <c r="AO95" s="12"/>
      <c r="AP95" s="14"/>
      <c r="AQ95" s="12"/>
      <c r="AR95" s="14"/>
      <c r="AS95" s="12"/>
      <c r="AT95" s="14"/>
      <c r="AU95" s="12"/>
      <c r="AV95" s="14"/>
      <c r="AW95" s="12"/>
    </row>
    <row r="96" spans="1:49" ht="30" x14ac:dyDescent="0.25">
      <c r="A96" s="96" t="s">
        <v>53</v>
      </c>
      <c r="B96" s="2">
        <v>210000399</v>
      </c>
      <c r="C96" s="97" t="s">
        <v>243</v>
      </c>
      <c r="D96" s="89" t="s">
        <v>234</v>
      </c>
      <c r="E96" s="88" t="s">
        <v>337</v>
      </c>
      <c r="F96" s="16"/>
      <c r="G96" s="24">
        <f>IF(I96-H96&gt;0,0,I96-H96)</f>
        <v>-2</v>
      </c>
      <c r="H96" s="25">
        <v>2</v>
      </c>
      <c r="I96" s="22">
        <f>1+K96</f>
        <v>0</v>
      </c>
      <c r="J96" s="11">
        <v>44078</v>
      </c>
      <c r="K96" s="13">
        <v>-1</v>
      </c>
      <c r="L96" s="11"/>
      <c r="M96" s="13"/>
      <c r="N96" s="11"/>
      <c r="O96" s="12"/>
      <c r="P96" s="11"/>
      <c r="Q96" s="13"/>
      <c r="R96" s="11"/>
      <c r="S96" s="12"/>
      <c r="T96" s="11"/>
      <c r="U96" s="13"/>
      <c r="V96" s="14"/>
      <c r="W96" s="12"/>
      <c r="X96" s="14"/>
      <c r="Y96" s="12"/>
      <c r="Z96" s="14"/>
      <c r="AA96" s="12"/>
      <c r="AB96" s="14"/>
      <c r="AC96" s="12"/>
      <c r="AD96" s="14"/>
      <c r="AE96" s="12"/>
      <c r="AF96" s="14"/>
      <c r="AG96" s="12"/>
      <c r="AH96" s="14"/>
      <c r="AI96" s="12"/>
      <c r="AJ96" s="14"/>
      <c r="AK96" s="12"/>
      <c r="AL96" s="14"/>
      <c r="AM96" s="12"/>
      <c r="AN96" s="14"/>
      <c r="AO96" s="12"/>
      <c r="AP96" s="14"/>
      <c r="AQ96" s="12"/>
      <c r="AR96" s="14"/>
      <c r="AS96" s="12"/>
      <c r="AT96" s="14"/>
      <c r="AU96" s="12"/>
      <c r="AV96" s="14"/>
      <c r="AW96" s="12"/>
    </row>
    <row r="97" spans="1:49" x14ac:dyDescent="0.25">
      <c r="A97" s="96" t="s">
        <v>53</v>
      </c>
      <c r="B97" s="2" t="s">
        <v>165</v>
      </c>
      <c r="C97" s="97" t="s">
        <v>164</v>
      </c>
      <c r="D97" s="23" t="s">
        <v>255</v>
      </c>
      <c r="E97" s="88" t="s">
        <v>349</v>
      </c>
      <c r="F97" s="16"/>
      <c r="G97" s="24" t="str">
        <f>IF(H97="","",I97-H97)</f>
        <v/>
      </c>
      <c r="H97" s="25"/>
      <c r="I97" s="22">
        <v>1</v>
      </c>
      <c r="J97" s="11"/>
      <c r="K97" s="13"/>
      <c r="L97" s="11"/>
      <c r="M97" s="12"/>
      <c r="N97" s="11"/>
      <c r="O97" s="12"/>
      <c r="P97" s="14"/>
      <c r="Q97" s="12"/>
      <c r="R97" s="11"/>
      <c r="S97" s="12"/>
      <c r="T97" s="11"/>
      <c r="U97" s="13"/>
      <c r="V97" s="14"/>
      <c r="W97" s="12"/>
      <c r="X97" s="14"/>
      <c r="Y97" s="12"/>
      <c r="Z97" s="14"/>
      <c r="AA97" s="12"/>
      <c r="AB97" s="14"/>
      <c r="AC97" s="12"/>
      <c r="AD97" s="14"/>
      <c r="AE97" s="12"/>
      <c r="AF97" s="14"/>
      <c r="AG97" s="12"/>
      <c r="AH97" s="14"/>
      <c r="AI97" s="12"/>
      <c r="AJ97" s="14"/>
      <c r="AK97" s="12"/>
      <c r="AL97" s="14"/>
      <c r="AM97" s="12"/>
      <c r="AN97" s="14"/>
      <c r="AO97" s="12"/>
      <c r="AP97" s="14"/>
      <c r="AQ97" s="12"/>
      <c r="AR97" s="14"/>
      <c r="AS97" s="12"/>
      <c r="AT97" s="14"/>
      <c r="AU97" s="12"/>
      <c r="AV97" s="14"/>
      <c r="AW97" s="12"/>
    </row>
    <row r="98" spans="1:49" x14ac:dyDescent="0.25">
      <c r="A98" s="96" t="s">
        <v>53</v>
      </c>
      <c r="B98" s="2">
        <v>700005250</v>
      </c>
      <c r="C98" s="97" t="s">
        <v>176</v>
      </c>
      <c r="D98" s="89" t="s">
        <v>234</v>
      </c>
      <c r="E98" s="88" t="s">
        <v>337</v>
      </c>
      <c r="F98" s="16"/>
      <c r="G98" s="24" t="str">
        <f t="shared" ref="G98:G110" si="5">IF(H98="","",I98-H98)</f>
        <v/>
      </c>
      <c r="H98" s="25"/>
      <c r="I98" s="18">
        <v>1</v>
      </c>
      <c r="J98" s="11"/>
      <c r="K98" s="8"/>
      <c r="L98" s="11"/>
      <c r="M98" s="13"/>
      <c r="N98" s="11"/>
      <c r="O98" s="13"/>
      <c r="P98" s="14"/>
      <c r="Q98" s="12"/>
      <c r="R98" s="11"/>
      <c r="S98" s="12"/>
      <c r="T98" s="11"/>
      <c r="U98" s="13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4"/>
      <c r="AK98" s="12"/>
      <c r="AL98" s="14"/>
      <c r="AM98" s="12"/>
      <c r="AN98" s="14"/>
      <c r="AO98" s="12"/>
      <c r="AP98" s="14"/>
      <c r="AQ98" s="12"/>
      <c r="AR98" s="14"/>
      <c r="AS98" s="12"/>
      <c r="AT98" s="14"/>
      <c r="AU98" s="12"/>
      <c r="AV98" s="14"/>
      <c r="AW98" s="12"/>
    </row>
    <row r="99" spans="1:49" x14ac:dyDescent="0.25">
      <c r="A99" s="96" t="s">
        <v>177</v>
      </c>
      <c r="B99" s="2" t="s">
        <v>273</v>
      </c>
      <c r="C99" s="97" t="s">
        <v>181</v>
      </c>
      <c r="D99" s="89" t="s">
        <v>234</v>
      </c>
      <c r="E99" s="88" t="s">
        <v>337</v>
      </c>
      <c r="F99" s="16" t="s">
        <v>342</v>
      </c>
      <c r="G99" s="24" t="str">
        <f t="shared" si="5"/>
        <v/>
      </c>
      <c r="H99" s="25"/>
      <c r="I99" s="18">
        <v>2</v>
      </c>
      <c r="J99" s="11"/>
      <c r="K99" s="12"/>
      <c r="L99" s="11"/>
      <c r="M99" s="13"/>
      <c r="N99" s="14"/>
      <c r="O99" s="12"/>
      <c r="P99" s="14"/>
      <c r="Q99" s="12"/>
      <c r="R99" s="14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1"/>
      <c r="AS99" s="12"/>
      <c r="AT99" s="11"/>
      <c r="AU99" s="12"/>
      <c r="AV99" s="11"/>
      <c r="AW99" s="12"/>
    </row>
    <row r="100" spans="1:49" ht="30" x14ac:dyDescent="0.25">
      <c r="A100" s="105" t="s">
        <v>51</v>
      </c>
      <c r="B100" s="2" t="s">
        <v>293</v>
      </c>
      <c r="C100" s="106" t="s">
        <v>294</v>
      </c>
      <c r="D100" s="89" t="s">
        <v>234</v>
      </c>
      <c r="E100" s="88" t="s">
        <v>337</v>
      </c>
      <c r="F100" s="16"/>
      <c r="G100" s="24" t="str">
        <f t="shared" si="5"/>
        <v/>
      </c>
      <c r="H100" s="25"/>
      <c r="I100" s="18">
        <v>1</v>
      </c>
      <c r="J100" s="11"/>
      <c r="K100" s="12"/>
      <c r="L100" s="14"/>
      <c r="M100" s="12"/>
      <c r="N100" s="14"/>
      <c r="O100" s="12"/>
      <c r="P100" s="14"/>
      <c r="Q100" s="12"/>
      <c r="R100" s="14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ht="45" x14ac:dyDescent="0.25">
      <c r="A101" s="105" t="s">
        <v>51</v>
      </c>
      <c r="B101" s="2" t="s">
        <v>292</v>
      </c>
      <c r="C101" s="106" t="s">
        <v>246</v>
      </c>
      <c r="D101" s="89" t="s">
        <v>234</v>
      </c>
      <c r="E101" s="88" t="s">
        <v>337</v>
      </c>
      <c r="F101" s="16"/>
      <c r="G101" s="24" t="str">
        <f t="shared" si="5"/>
        <v/>
      </c>
      <c r="H101" s="25"/>
      <c r="I101" s="18">
        <v>2</v>
      </c>
      <c r="J101" s="11"/>
      <c r="K101" s="12"/>
      <c r="L101" s="14"/>
      <c r="M101" s="12"/>
      <c r="N101" s="14"/>
      <c r="O101" s="12"/>
      <c r="P101" s="14"/>
      <c r="Q101" s="12"/>
      <c r="R101" s="14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1"/>
      <c r="AS101" s="12"/>
      <c r="AT101" s="11"/>
      <c r="AU101" s="12"/>
      <c r="AV101" s="11"/>
      <c r="AW101" s="12"/>
    </row>
    <row r="102" spans="1:49" x14ac:dyDescent="0.25">
      <c r="A102" s="96" t="s">
        <v>177</v>
      </c>
      <c r="B102" s="2">
        <v>222635</v>
      </c>
      <c r="C102" s="97" t="s">
        <v>115</v>
      </c>
      <c r="D102" s="23" t="s">
        <v>338</v>
      </c>
      <c r="E102" s="88"/>
      <c r="F102" s="16"/>
      <c r="G102" s="24" t="str">
        <f t="shared" si="5"/>
        <v/>
      </c>
      <c r="H102" s="25"/>
      <c r="I102" s="18">
        <v>1</v>
      </c>
      <c r="J102" s="11"/>
      <c r="K102" s="8"/>
      <c r="L102" s="14"/>
      <c r="M102" s="12"/>
      <c r="N102" s="14"/>
      <c r="O102" s="12"/>
      <c r="P102" s="14"/>
      <c r="Q102" s="12"/>
      <c r="R102" s="14"/>
      <c r="S102" s="12"/>
      <c r="T102" s="14"/>
      <c r="U102" s="12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1"/>
      <c r="AK102" s="13"/>
      <c r="AL102" s="14"/>
      <c r="AM102" s="12"/>
      <c r="AN102" s="14"/>
      <c r="AO102" s="12"/>
      <c r="AP102" s="14"/>
      <c r="AQ102" s="12"/>
      <c r="AR102" s="11"/>
      <c r="AS102" s="12"/>
      <c r="AT102" s="11"/>
      <c r="AU102" s="12"/>
      <c r="AV102" s="11"/>
      <c r="AW102" s="12"/>
    </row>
    <row r="103" spans="1:49" x14ac:dyDescent="0.25">
      <c r="A103" s="96" t="s">
        <v>51</v>
      </c>
      <c r="B103" s="2" t="s">
        <v>4</v>
      </c>
      <c r="C103" s="97" t="s">
        <v>58</v>
      </c>
      <c r="D103" s="89" t="s">
        <v>234</v>
      </c>
      <c r="E103" s="88" t="s">
        <v>337</v>
      </c>
      <c r="F103" s="16"/>
      <c r="G103" s="24" t="str">
        <f t="shared" si="5"/>
        <v/>
      </c>
      <c r="H103" s="25"/>
      <c r="I103" s="18">
        <v>3</v>
      </c>
      <c r="J103" s="11"/>
      <c r="K103" s="8"/>
      <c r="L103" s="11"/>
      <c r="M103" s="12"/>
      <c r="N103" s="11"/>
      <c r="O103" s="12"/>
      <c r="P103" s="11"/>
      <c r="Q103" s="12"/>
      <c r="R103" s="11"/>
      <c r="S103" s="12"/>
      <c r="T103" s="11"/>
      <c r="U103" s="12"/>
      <c r="V103" s="11"/>
      <c r="W103" s="12"/>
      <c r="X103" s="11"/>
      <c r="Y103" s="12"/>
      <c r="Z103" s="11"/>
      <c r="AA103" s="12"/>
      <c r="AB103" s="11"/>
      <c r="AC103" s="12"/>
      <c r="AD103" s="11"/>
      <c r="AE103" s="12"/>
      <c r="AF103" s="11"/>
      <c r="AG103" s="12"/>
      <c r="AH103" s="11"/>
      <c r="AI103" s="12"/>
      <c r="AJ103" s="11"/>
      <c r="AK103" s="12"/>
      <c r="AL103" s="11"/>
      <c r="AM103" s="12"/>
      <c r="AN103" s="11"/>
      <c r="AO103" s="12"/>
      <c r="AP103" s="11"/>
      <c r="AQ103" s="12"/>
      <c r="AR103" s="11"/>
      <c r="AS103" s="12"/>
      <c r="AT103" s="11"/>
      <c r="AU103" s="12"/>
      <c r="AV103" s="11"/>
      <c r="AW103" s="12"/>
    </row>
    <row r="104" spans="1:49" x14ac:dyDescent="0.25">
      <c r="A104" s="96" t="s">
        <v>51</v>
      </c>
      <c r="B104" s="2" t="s">
        <v>295</v>
      </c>
      <c r="C104" s="97" t="s">
        <v>296</v>
      </c>
      <c r="D104" s="89" t="s">
        <v>234</v>
      </c>
      <c r="E104" s="88" t="s">
        <v>337</v>
      </c>
      <c r="F104" s="16"/>
      <c r="G104" s="24" t="str">
        <f t="shared" si="5"/>
        <v/>
      </c>
      <c r="H104" s="25"/>
      <c r="I104" s="18">
        <v>1</v>
      </c>
      <c r="J104" s="11"/>
      <c r="K104" s="8"/>
      <c r="L104" s="11"/>
      <c r="M104" s="12"/>
      <c r="N104" s="11"/>
      <c r="O104" s="12"/>
      <c r="P104" s="11"/>
      <c r="Q104" s="12"/>
      <c r="R104" s="11"/>
      <c r="S104" s="12"/>
      <c r="T104" s="11"/>
      <c r="U104" s="12"/>
      <c r="V104" s="11"/>
      <c r="W104" s="12"/>
      <c r="X104" s="11"/>
      <c r="Y104" s="12"/>
      <c r="Z104" s="11"/>
      <c r="AA104" s="12"/>
      <c r="AB104" s="11"/>
      <c r="AC104" s="12"/>
      <c r="AD104" s="11"/>
      <c r="AE104" s="12"/>
      <c r="AF104" s="11"/>
      <c r="AG104" s="12"/>
      <c r="AH104" s="11"/>
      <c r="AI104" s="12"/>
      <c r="AJ104" s="11"/>
      <c r="AK104" s="12"/>
      <c r="AL104" s="11"/>
      <c r="AM104" s="12"/>
      <c r="AN104" s="11"/>
      <c r="AO104" s="12"/>
      <c r="AP104" s="11"/>
      <c r="AQ104" s="12"/>
      <c r="AR104" s="11"/>
      <c r="AS104" s="12"/>
      <c r="AT104" s="11"/>
      <c r="AU104" s="12"/>
      <c r="AV104" s="11"/>
      <c r="AW104" s="12"/>
    </row>
    <row r="105" spans="1:49" x14ac:dyDescent="0.25">
      <c r="A105" s="96" t="s">
        <v>51</v>
      </c>
      <c r="B105" s="2" t="s">
        <v>299</v>
      </c>
      <c r="C105" s="97" t="s">
        <v>300</v>
      </c>
      <c r="D105" s="89" t="s">
        <v>234</v>
      </c>
      <c r="E105" s="88" t="s">
        <v>337</v>
      </c>
      <c r="F105" s="16"/>
      <c r="G105" s="24" t="str">
        <f t="shared" si="5"/>
        <v/>
      </c>
      <c r="H105" s="25"/>
      <c r="I105" s="18">
        <v>1</v>
      </c>
      <c r="J105" s="11"/>
      <c r="K105" s="8"/>
      <c r="L105" s="11"/>
      <c r="M105" s="12"/>
      <c r="N105" s="11"/>
      <c r="O105" s="12"/>
      <c r="P105" s="11"/>
      <c r="Q105" s="12"/>
      <c r="R105" s="11"/>
      <c r="S105" s="12"/>
      <c r="T105" s="11"/>
      <c r="U105" s="12"/>
      <c r="V105" s="11"/>
      <c r="W105" s="12"/>
      <c r="X105" s="11"/>
      <c r="Y105" s="12"/>
      <c r="Z105" s="11"/>
      <c r="AA105" s="12"/>
      <c r="AB105" s="11"/>
      <c r="AC105" s="12"/>
      <c r="AD105" s="11"/>
      <c r="AE105" s="12"/>
      <c r="AF105" s="11"/>
      <c r="AG105" s="12"/>
      <c r="AH105" s="11"/>
      <c r="AI105" s="12"/>
      <c r="AJ105" s="11"/>
      <c r="AK105" s="12"/>
      <c r="AL105" s="11"/>
      <c r="AM105" s="12"/>
      <c r="AN105" s="11"/>
      <c r="AO105" s="12"/>
      <c r="AP105" s="11"/>
      <c r="AQ105" s="12"/>
      <c r="AR105" s="11"/>
      <c r="AS105" s="12"/>
      <c r="AT105" s="11"/>
      <c r="AU105" s="12"/>
      <c r="AV105" s="11"/>
      <c r="AW105" s="12"/>
    </row>
    <row r="106" spans="1:49" x14ac:dyDescent="0.25">
      <c r="A106" s="96" t="s">
        <v>52</v>
      </c>
      <c r="B106" s="2" t="s">
        <v>5</v>
      </c>
      <c r="C106" s="97" t="s">
        <v>59</v>
      </c>
      <c r="D106" s="89" t="s">
        <v>234</v>
      </c>
      <c r="E106" s="88" t="s">
        <v>337</v>
      </c>
      <c r="F106" s="16"/>
      <c r="G106" s="24">
        <f t="shared" si="5"/>
        <v>1</v>
      </c>
      <c r="H106" s="25">
        <v>2</v>
      </c>
      <c r="I106" s="18">
        <v>3</v>
      </c>
      <c r="J106" s="11">
        <v>43990</v>
      </c>
      <c r="K106" s="42">
        <v>-1</v>
      </c>
      <c r="L106" s="11"/>
      <c r="M106" s="12"/>
      <c r="N106" s="11"/>
      <c r="O106" s="12"/>
      <c r="P106" s="11"/>
      <c r="Q106" s="12"/>
      <c r="R106" s="11"/>
      <c r="S106" s="12"/>
      <c r="T106" s="11"/>
      <c r="U106" s="12"/>
      <c r="V106" s="11"/>
      <c r="W106" s="12"/>
      <c r="X106" s="11"/>
      <c r="Y106" s="12"/>
      <c r="Z106" s="11"/>
      <c r="AA106" s="12"/>
      <c r="AB106" s="11"/>
      <c r="AC106" s="12"/>
      <c r="AD106" s="11"/>
      <c r="AE106" s="12"/>
      <c r="AF106" s="11"/>
      <c r="AG106" s="12"/>
      <c r="AH106" s="11"/>
      <c r="AI106" s="12"/>
      <c r="AJ106" s="11"/>
      <c r="AK106" s="12"/>
      <c r="AL106" s="11"/>
      <c r="AM106" s="12"/>
      <c r="AN106" s="11"/>
      <c r="AO106" s="12"/>
      <c r="AP106" s="11"/>
      <c r="AQ106" s="12"/>
      <c r="AR106" s="11"/>
      <c r="AS106" s="12"/>
      <c r="AT106" s="11"/>
      <c r="AU106" s="12"/>
      <c r="AV106" s="11"/>
      <c r="AW106" s="12"/>
    </row>
    <row r="107" spans="1:49" x14ac:dyDescent="0.25">
      <c r="A107" s="96" t="s">
        <v>51</v>
      </c>
      <c r="B107" s="2">
        <v>442000135</v>
      </c>
      <c r="C107" s="97" t="s">
        <v>182</v>
      </c>
      <c r="D107" s="89" t="s">
        <v>234</v>
      </c>
      <c r="E107" s="88" t="s">
        <v>337</v>
      </c>
      <c r="F107" s="16"/>
      <c r="G107" s="24" t="str">
        <f t="shared" si="5"/>
        <v/>
      </c>
      <c r="H107" s="25"/>
      <c r="I107" s="18">
        <v>8</v>
      </c>
      <c r="J107" s="11"/>
      <c r="K107" s="8"/>
      <c r="L107" s="11"/>
      <c r="M107" s="13"/>
      <c r="N107" s="20"/>
      <c r="O107" s="12"/>
      <c r="P107" s="14"/>
      <c r="Q107" s="12"/>
      <c r="R107" s="14"/>
      <c r="S107" s="12"/>
      <c r="T107" s="11"/>
      <c r="U107" s="13"/>
      <c r="V107" s="14"/>
      <c r="W107" s="12"/>
      <c r="X107" s="14"/>
      <c r="Y107" s="12"/>
      <c r="Z107" s="14"/>
      <c r="AA107" s="12"/>
      <c r="AB107" s="14"/>
      <c r="AC107" s="12"/>
      <c r="AD107" s="14"/>
      <c r="AE107" s="12"/>
      <c r="AF107" s="14"/>
      <c r="AG107" s="12"/>
      <c r="AH107" s="14"/>
      <c r="AI107" s="12"/>
      <c r="AJ107" s="14"/>
      <c r="AK107" s="12"/>
      <c r="AL107" s="14"/>
      <c r="AM107" s="12"/>
      <c r="AN107" s="14"/>
      <c r="AO107" s="12"/>
      <c r="AP107" s="14"/>
      <c r="AQ107" s="12"/>
      <c r="AR107" s="11"/>
      <c r="AS107" s="12"/>
      <c r="AT107" s="11"/>
      <c r="AU107" s="12"/>
      <c r="AV107" s="11"/>
      <c r="AW107" s="12"/>
    </row>
    <row r="108" spans="1:49" x14ac:dyDescent="0.25">
      <c r="A108" s="96" t="s">
        <v>52</v>
      </c>
      <c r="B108" s="2">
        <v>441001128</v>
      </c>
      <c r="C108" s="97" t="s">
        <v>60</v>
      </c>
      <c r="D108" s="89" t="s">
        <v>234</v>
      </c>
      <c r="E108" s="88" t="s">
        <v>337</v>
      </c>
      <c r="F108" s="16"/>
      <c r="G108" s="24" t="str">
        <f t="shared" si="5"/>
        <v/>
      </c>
      <c r="H108" s="25"/>
      <c r="I108" s="18">
        <v>3</v>
      </c>
      <c r="J108" s="11"/>
      <c r="K108" s="8"/>
      <c r="L108" s="11"/>
      <c r="M108" s="12"/>
      <c r="N108" s="11"/>
      <c r="O108" s="12"/>
      <c r="P108" s="11"/>
      <c r="Q108" s="12"/>
      <c r="R108" s="11"/>
      <c r="S108" s="12"/>
      <c r="T108" s="11"/>
      <c r="U108" s="12"/>
      <c r="V108" s="11"/>
      <c r="W108" s="12"/>
      <c r="X108" s="11"/>
      <c r="Y108" s="12"/>
      <c r="Z108" s="11"/>
      <c r="AA108" s="12"/>
      <c r="AB108" s="11"/>
      <c r="AC108" s="12"/>
      <c r="AD108" s="11"/>
      <c r="AE108" s="12"/>
      <c r="AF108" s="11"/>
      <c r="AG108" s="12"/>
      <c r="AH108" s="11"/>
      <c r="AI108" s="12"/>
      <c r="AJ108" s="11"/>
      <c r="AK108" s="12"/>
      <c r="AL108" s="11"/>
      <c r="AM108" s="12"/>
      <c r="AN108" s="11"/>
      <c r="AO108" s="12"/>
      <c r="AP108" s="11"/>
      <c r="AQ108" s="12"/>
      <c r="AR108" s="11"/>
      <c r="AS108" s="12"/>
      <c r="AT108" s="11"/>
      <c r="AU108" s="12"/>
      <c r="AV108" s="11"/>
      <c r="AW108" s="12"/>
    </row>
    <row r="109" spans="1:49" x14ac:dyDescent="0.25">
      <c r="A109" s="96" t="s">
        <v>52</v>
      </c>
      <c r="B109" s="2" t="s">
        <v>16</v>
      </c>
      <c r="C109" s="97" t="s">
        <v>297</v>
      </c>
      <c r="D109" s="89" t="s">
        <v>234</v>
      </c>
      <c r="E109" s="88" t="s">
        <v>337</v>
      </c>
      <c r="F109" s="16"/>
      <c r="G109" s="24" t="str">
        <f t="shared" si="5"/>
        <v/>
      </c>
      <c r="H109" s="25"/>
      <c r="I109" s="18">
        <v>6</v>
      </c>
      <c r="J109" s="11"/>
      <c r="K109" s="8"/>
      <c r="L109" s="11"/>
      <c r="M109" s="12"/>
      <c r="N109" s="11"/>
      <c r="O109" s="12"/>
      <c r="P109" s="11"/>
      <c r="Q109" s="12"/>
      <c r="R109" s="11"/>
      <c r="S109" s="12"/>
      <c r="T109" s="11"/>
      <c r="U109" s="12"/>
      <c r="V109" s="11"/>
      <c r="W109" s="12"/>
      <c r="X109" s="11"/>
      <c r="Y109" s="12"/>
      <c r="Z109" s="11"/>
      <c r="AA109" s="12"/>
      <c r="AB109" s="11"/>
      <c r="AC109" s="12"/>
      <c r="AD109" s="11"/>
      <c r="AE109" s="12"/>
      <c r="AF109" s="11"/>
      <c r="AG109" s="12"/>
      <c r="AH109" s="11"/>
      <c r="AI109" s="12"/>
      <c r="AJ109" s="11"/>
      <c r="AK109" s="12"/>
      <c r="AL109" s="11"/>
      <c r="AM109" s="12"/>
      <c r="AN109" s="11"/>
      <c r="AO109" s="12"/>
      <c r="AP109" s="11"/>
      <c r="AQ109" s="12"/>
      <c r="AR109" s="14"/>
      <c r="AS109" s="12"/>
      <c r="AT109" s="14"/>
      <c r="AU109" s="12"/>
      <c r="AV109" s="14"/>
      <c r="AW109" s="12"/>
    </row>
    <row r="110" spans="1:49" x14ac:dyDescent="0.25">
      <c r="A110" s="96" t="s">
        <v>52</v>
      </c>
      <c r="B110" s="2">
        <v>700001351</v>
      </c>
      <c r="C110" s="97" t="s">
        <v>72</v>
      </c>
      <c r="D110" s="89" t="s">
        <v>234</v>
      </c>
      <c r="E110" s="88" t="s">
        <v>337</v>
      </c>
      <c r="F110" s="16"/>
      <c r="G110" s="24" t="str">
        <f t="shared" si="5"/>
        <v/>
      </c>
      <c r="H110" s="25"/>
      <c r="I110" s="18">
        <v>3</v>
      </c>
      <c r="J110" s="11"/>
      <c r="K110" s="8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1"/>
      <c r="AG110" s="12"/>
      <c r="AH110" s="11"/>
      <c r="AI110" s="12"/>
      <c r="AJ110" s="11"/>
      <c r="AK110" s="12"/>
      <c r="AL110" s="11"/>
      <c r="AM110" s="12"/>
      <c r="AN110" s="11"/>
      <c r="AO110" s="12"/>
      <c r="AP110" s="11"/>
      <c r="AQ110" s="12"/>
      <c r="AR110" s="14"/>
      <c r="AS110" s="12"/>
      <c r="AT110" s="14"/>
      <c r="AU110" s="12"/>
      <c r="AV110" s="14"/>
      <c r="AW110" s="12"/>
    </row>
    <row r="111" spans="1:49" ht="30" x14ac:dyDescent="0.25">
      <c r="A111" s="96" t="s">
        <v>52</v>
      </c>
      <c r="B111" s="2">
        <v>725000459</v>
      </c>
      <c r="C111" s="97" t="s">
        <v>251</v>
      </c>
      <c r="D111" s="89" t="s">
        <v>234</v>
      </c>
      <c r="E111" s="88" t="s">
        <v>337</v>
      </c>
      <c r="F111" s="23"/>
      <c r="G111" s="24">
        <f>IF(I111-H111&gt;0,0,I111-H111)</f>
        <v>0</v>
      </c>
      <c r="H111" s="25">
        <v>2</v>
      </c>
      <c r="I111" s="22">
        <f>6+K111+M111</f>
        <v>3</v>
      </c>
      <c r="J111" s="11">
        <v>44078</v>
      </c>
      <c r="K111" s="42">
        <v>-1</v>
      </c>
      <c r="L111" s="11">
        <v>44117</v>
      </c>
      <c r="M111" s="42">
        <v>-2</v>
      </c>
      <c r="N111" s="11"/>
      <c r="O111" s="13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2"/>
      <c r="AD111" s="11"/>
      <c r="AE111" s="12"/>
      <c r="AF111" s="11"/>
      <c r="AG111" s="12"/>
      <c r="AH111" s="11"/>
      <c r="AI111" s="12"/>
      <c r="AJ111" s="11"/>
      <c r="AK111" s="12"/>
      <c r="AL111" s="11"/>
      <c r="AM111" s="12"/>
      <c r="AN111" s="11"/>
      <c r="AO111" s="12"/>
      <c r="AP111" s="11"/>
      <c r="AQ111" s="12"/>
      <c r="AR111" s="14"/>
      <c r="AS111" s="12"/>
      <c r="AT111" s="14"/>
      <c r="AU111" s="12"/>
      <c r="AV111" s="14"/>
      <c r="AW111" s="12"/>
    </row>
    <row r="112" spans="1:49" x14ac:dyDescent="0.25">
      <c r="A112" s="96" t="s">
        <v>52</v>
      </c>
      <c r="B112" s="2" t="s">
        <v>18</v>
      </c>
      <c r="C112" s="97" t="s">
        <v>106</v>
      </c>
      <c r="D112" s="23" t="s">
        <v>255</v>
      </c>
      <c r="E112" s="88"/>
      <c r="F112" s="16"/>
      <c r="G112" s="24" t="str">
        <f t="shared" ref="G112:G119" si="6">IF(H112="","",I112-H112)</f>
        <v/>
      </c>
      <c r="H112" s="25"/>
      <c r="I112" s="18">
        <v>1</v>
      </c>
      <c r="J112" s="11"/>
      <c r="K112" s="8"/>
      <c r="L112" s="11"/>
      <c r="M112" s="12"/>
      <c r="N112" s="11"/>
      <c r="O112" s="12"/>
      <c r="P112" s="11"/>
      <c r="Q112" s="12"/>
      <c r="R112" s="11"/>
      <c r="S112" s="12"/>
      <c r="T112" s="11"/>
      <c r="U112" s="12"/>
      <c r="V112" s="11"/>
      <c r="W112" s="12"/>
      <c r="X112" s="11"/>
      <c r="Y112" s="12"/>
      <c r="Z112" s="11"/>
      <c r="AA112" s="12"/>
      <c r="AB112" s="11"/>
      <c r="AC112" s="12"/>
      <c r="AD112" s="11"/>
      <c r="AE112" s="12"/>
      <c r="AF112" s="11"/>
      <c r="AG112" s="12"/>
      <c r="AH112" s="11"/>
      <c r="AI112" s="12"/>
      <c r="AJ112" s="11"/>
      <c r="AK112" s="12"/>
      <c r="AL112" s="11"/>
      <c r="AM112" s="12"/>
      <c r="AN112" s="11"/>
      <c r="AO112" s="12"/>
      <c r="AP112" s="11"/>
      <c r="AQ112" s="12"/>
      <c r="AR112" s="11"/>
      <c r="AS112" s="12"/>
      <c r="AT112" s="11"/>
      <c r="AU112" s="12"/>
      <c r="AV112" s="11"/>
      <c r="AW112" s="12"/>
    </row>
    <row r="113" spans="1:49" x14ac:dyDescent="0.25">
      <c r="A113" s="96" t="s">
        <v>52</v>
      </c>
      <c r="B113" s="2" t="s">
        <v>19</v>
      </c>
      <c r="C113" s="97" t="s">
        <v>106</v>
      </c>
      <c r="D113" s="23" t="s">
        <v>255</v>
      </c>
      <c r="E113" s="88"/>
      <c r="F113" s="16"/>
      <c r="G113" s="24" t="str">
        <f t="shared" si="6"/>
        <v/>
      </c>
      <c r="H113" s="25"/>
      <c r="I113" s="18">
        <v>1</v>
      </c>
      <c r="J113" s="11"/>
      <c r="K113" s="8"/>
      <c r="L113" s="11"/>
      <c r="M113" s="12"/>
      <c r="N113" s="11"/>
      <c r="O113" s="12"/>
      <c r="P113" s="11"/>
      <c r="Q113" s="12"/>
      <c r="R113" s="11"/>
      <c r="S113" s="12"/>
      <c r="T113" s="11"/>
      <c r="U113" s="12"/>
      <c r="V113" s="11"/>
      <c r="W113" s="12"/>
      <c r="X113" s="11"/>
      <c r="Y113" s="12"/>
      <c r="Z113" s="11"/>
      <c r="AA113" s="12"/>
      <c r="AB113" s="11"/>
      <c r="AC113" s="12"/>
      <c r="AD113" s="11"/>
      <c r="AE113" s="12"/>
      <c r="AF113" s="11"/>
      <c r="AG113" s="12"/>
      <c r="AH113" s="11"/>
      <c r="AI113" s="12"/>
      <c r="AJ113" s="11"/>
      <c r="AK113" s="12"/>
      <c r="AL113" s="11"/>
      <c r="AM113" s="12"/>
      <c r="AN113" s="11"/>
      <c r="AO113" s="12"/>
      <c r="AP113" s="11"/>
      <c r="AQ113" s="12"/>
      <c r="AR113" s="11"/>
      <c r="AS113" s="12"/>
      <c r="AT113" s="11"/>
      <c r="AU113" s="12"/>
      <c r="AV113" s="11"/>
      <c r="AW113" s="12"/>
    </row>
    <row r="114" spans="1:49" x14ac:dyDescent="0.25">
      <c r="A114" s="96" t="s">
        <v>52</v>
      </c>
      <c r="B114" s="2">
        <v>21000552</v>
      </c>
      <c r="C114" s="97" t="s">
        <v>81</v>
      </c>
      <c r="D114" s="89" t="s">
        <v>234</v>
      </c>
      <c r="E114" s="88" t="s">
        <v>337</v>
      </c>
      <c r="F114" s="16"/>
      <c r="G114" s="24" t="str">
        <f t="shared" si="6"/>
        <v/>
      </c>
      <c r="H114" s="25"/>
      <c r="I114" s="18">
        <v>2</v>
      </c>
      <c r="J114" s="11"/>
      <c r="K114" s="8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  <c r="AR114" s="11"/>
      <c r="AS114" s="12"/>
      <c r="AT114" s="11"/>
      <c r="AU114" s="12"/>
      <c r="AV114" s="11"/>
      <c r="AW114" s="12"/>
    </row>
    <row r="115" spans="1:49" x14ac:dyDescent="0.25">
      <c r="A115" s="96" t="s">
        <v>52</v>
      </c>
      <c r="B115" s="2">
        <v>210000190</v>
      </c>
      <c r="C115" s="97" t="s">
        <v>175</v>
      </c>
      <c r="D115" s="89" t="s">
        <v>234</v>
      </c>
      <c r="E115" s="88" t="s">
        <v>337</v>
      </c>
      <c r="F115" s="16"/>
      <c r="G115" s="24" t="str">
        <f t="shared" si="6"/>
        <v/>
      </c>
      <c r="H115" s="25"/>
      <c r="I115" s="18">
        <v>3</v>
      </c>
      <c r="J115" s="11"/>
      <c r="K115" s="8"/>
      <c r="L115" s="11"/>
      <c r="M115" s="12"/>
      <c r="N115" s="11"/>
      <c r="O115" s="12"/>
      <c r="P115" s="11"/>
      <c r="Q115" s="12"/>
      <c r="R115" s="11"/>
      <c r="S115" s="12"/>
      <c r="T115" s="11"/>
      <c r="U115" s="12"/>
      <c r="V115" s="11"/>
      <c r="W115" s="12"/>
      <c r="X115" s="11"/>
      <c r="Y115" s="12"/>
      <c r="Z115" s="11"/>
      <c r="AA115" s="12"/>
      <c r="AB115" s="11"/>
      <c r="AC115" s="12"/>
      <c r="AD115" s="11"/>
      <c r="AE115" s="12"/>
      <c r="AF115" s="11"/>
      <c r="AG115" s="12"/>
      <c r="AH115" s="11"/>
      <c r="AI115" s="12"/>
      <c r="AJ115" s="11"/>
      <c r="AK115" s="12"/>
      <c r="AL115" s="11"/>
      <c r="AM115" s="12"/>
      <c r="AN115" s="11"/>
      <c r="AO115" s="12"/>
      <c r="AP115" s="11"/>
      <c r="AQ115" s="12"/>
      <c r="AR115" s="11"/>
      <c r="AS115" s="12"/>
      <c r="AT115" s="11"/>
      <c r="AU115" s="12"/>
      <c r="AV115" s="11"/>
      <c r="AW115" s="12"/>
    </row>
    <row r="116" spans="1:49" ht="30" x14ac:dyDescent="0.25">
      <c r="A116" s="96" t="s">
        <v>52</v>
      </c>
      <c r="B116" s="2" t="s">
        <v>44</v>
      </c>
      <c r="C116" s="97" t="s">
        <v>96</v>
      </c>
      <c r="D116" s="89" t="s">
        <v>234</v>
      </c>
      <c r="E116" s="88" t="s">
        <v>337</v>
      </c>
      <c r="F116" s="16"/>
      <c r="G116" s="24" t="str">
        <f t="shared" si="6"/>
        <v/>
      </c>
      <c r="H116" s="25"/>
      <c r="I116" s="18">
        <v>1</v>
      </c>
      <c r="J116" s="11"/>
      <c r="K116" s="8"/>
      <c r="L116" s="11"/>
      <c r="M116" s="12"/>
      <c r="N116" s="11"/>
      <c r="O116" s="12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1"/>
      <c r="AS116" s="12"/>
      <c r="AT116" s="11"/>
      <c r="AU116" s="12"/>
      <c r="AV116" s="11"/>
      <c r="AW116" s="12"/>
    </row>
    <row r="117" spans="1:49" x14ac:dyDescent="0.25">
      <c r="A117" s="96" t="s">
        <v>52</v>
      </c>
      <c r="B117" s="2" t="s">
        <v>43</v>
      </c>
      <c r="C117" s="97" t="s">
        <v>222</v>
      </c>
      <c r="D117" s="89" t="s">
        <v>234</v>
      </c>
      <c r="E117" s="88" t="s">
        <v>337</v>
      </c>
      <c r="F117" s="16"/>
      <c r="G117" s="24" t="str">
        <f t="shared" si="6"/>
        <v/>
      </c>
      <c r="H117" s="25"/>
      <c r="I117" s="22">
        <v>1</v>
      </c>
      <c r="J117" s="11"/>
      <c r="K117" s="42"/>
      <c r="L117" s="11"/>
      <c r="M117" s="42"/>
      <c r="N117" s="14"/>
      <c r="O117" s="12"/>
      <c r="P117" s="14"/>
      <c r="Q117" s="12"/>
      <c r="R117" s="14"/>
      <c r="S117" s="12"/>
      <c r="T117" s="11"/>
      <c r="U117" s="13"/>
      <c r="V117" s="14"/>
      <c r="W117" s="12"/>
      <c r="X117" s="14"/>
      <c r="Y117" s="12"/>
      <c r="Z117" s="14"/>
      <c r="AA117" s="12"/>
      <c r="AB117" s="14"/>
      <c r="AC117" s="12"/>
      <c r="AD117" s="14"/>
      <c r="AE117" s="12"/>
      <c r="AF117" s="14"/>
      <c r="AG117" s="12"/>
      <c r="AH117" s="14"/>
      <c r="AI117" s="12"/>
      <c r="AJ117" s="14"/>
      <c r="AK117" s="12"/>
      <c r="AL117" s="14"/>
      <c r="AM117" s="12"/>
      <c r="AN117" s="14"/>
      <c r="AO117" s="12"/>
      <c r="AP117" s="14"/>
      <c r="AQ117" s="12"/>
      <c r="AR117" s="11"/>
      <c r="AS117" s="12"/>
      <c r="AT117" s="11"/>
      <c r="AU117" s="12"/>
      <c r="AV117" s="11"/>
      <c r="AW117" s="12"/>
    </row>
    <row r="118" spans="1:49" ht="30" x14ac:dyDescent="0.25">
      <c r="A118" s="96" t="s">
        <v>52</v>
      </c>
      <c r="B118" s="2">
        <v>700005512</v>
      </c>
      <c r="C118" s="97" t="s">
        <v>245</v>
      </c>
      <c r="D118" s="89" t="s">
        <v>234</v>
      </c>
      <c r="E118" s="88" t="s">
        <v>337</v>
      </c>
      <c r="F118" s="16"/>
      <c r="G118" s="24" t="str">
        <f t="shared" si="6"/>
        <v/>
      </c>
      <c r="H118" s="25"/>
      <c r="I118" s="18">
        <v>1</v>
      </c>
      <c r="J118" s="11"/>
      <c r="K118" s="8"/>
      <c r="L118" s="14"/>
      <c r="M118" s="12"/>
      <c r="N118" s="14"/>
      <c r="O118" s="12"/>
      <c r="P118" s="14"/>
      <c r="Q118" s="12"/>
      <c r="R118" s="14"/>
      <c r="S118" s="12"/>
      <c r="T118" s="11"/>
      <c r="U118" s="13"/>
      <c r="V118" s="14"/>
      <c r="W118" s="12"/>
      <c r="X118" s="14"/>
      <c r="Y118" s="12"/>
      <c r="Z118" s="14"/>
      <c r="AA118" s="12"/>
      <c r="AB118" s="14"/>
      <c r="AC118" s="12"/>
      <c r="AD118" s="14"/>
      <c r="AE118" s="12"/>
      <c r="AF118" s="14"/>
      <c r="AG118" s="12"/>
      <c r="AH118" s="14"/>
      <c r="AI118" s="12"/>
      <c r="AJ118" s="14"/>
      <c r="AK118" s="12"/>
      <c r="AL118" s="14"/>
      <c r="AM118" s="12"/>
      <c r="AN118" s="14"/>
      <c r="AO118" s="12"/>
      <c r="AP118" s="14"/>
      <c r="AQ118" s="12"/>
      <c r="AR118" s="11"/>
      <c r="AS118" s="12"/>
      <c r="AT118" s="11"/>
      <c r="AU118" s="12"/>
      <c r="AV118" s="11"/>
      <c r="AW118" s="12"/>
    </row>
    <row r="119" spans="1:49" x14ac:dyDescent="0.25">
      <c r="A119" s="96" t="s">
        <v>52</v>
      </c>
      <c r="B119" s="2" t="s">
        <v>274</v>
      </c>
      <c r="C119" s="97" t="s">
        <v>298</v>
      </c>
      <c r="D119" s="89" t="s">
        <v>234</v>
      </c>
      <c r="E119" s="88" t="s">
        <v>337</v>
      </c>
      <c r="F119" s="16"/>
      <c r="G119" s="24" t="str">
        <f t="shared" si="6"/>
        <v/>
      </c>
      <c r="H119" s="25"/>
      <c r="I119" s="18">
        <v>1</v>
      </c>
      <c r="J119" s="11"/>
      <c r="K119" s="8"/>
      <c r="L119" s="14"/>
      <c r="M119" s="12"/>
      <c r="N119" s="14"/>
      <c r="O119" s="12"/>
      <c r="P119" s="14"/>
      <c r="Q119" s="12"/>
      <c r="R119" s="14"/>
      <c r="S119" s="12"/>
      <c r="T119" s="11"/>
      <c r="U119" s="13"/>
      <c r="V119" s="14"/>
      <c r="W119" s="12"/>
      <c r="X119" s="14"/>
      <c r="Y119" s="12"/>
      <c r="Z119" s="14"/>
      <c r="AA119" s="12"/>
      <c r="AB119" s="14"/>
      <c r="AC119" s="12"/>
      <c r="AD119" s="14"/>
      <c r="AE119" s="12"/>
      <c r="AF119" s="14"/>
      <c r="AG119" s="12"/>
      <c r="AH119" s="14"/>
      <c r="AI119" s="12"/>
      <c r="AJ119" s="14"/>
      <c r="AK119" s="12"/>
      <c r="AL119" s="14"/>
      <c r="AM119" s="12"/>
      <c r="AN119" s="14"/>
      <c r="AO119" s="12"/>
      <c r="AP119" s="14"/>
      <c r="AQ119" s="12"/>
      <c r="AR119" s="11"/>
      <c r="AS119" s="12"/>
      <c r="AT119" s="11"/>
      <c r="AU119" s="12"/>
      <c r="AV119" s="11"/>
      <c r="AW119" s="12"/>
    </row>
    <row r="120" spans="1:49" ht="30" x14ac:dyDescent="0.25">
      <c r="A120" s="96" t="s">
        <v>49</v>
      </c>
      <c r="B120" s="2">
        <v>999027699</v>
      </c>
      <c r="C120" s="97" t="s">
        <v>56</v>
      </c>
      <c r="D120" s="23" t="s">
        <v>255</v>
      </c>
      <c r="E120" s="88" t="s">
        <v>349</v>
      </c>
      <c r="F120" s="16"/>
      <c r="G120" s="24" t="str">
        <f t="shared" ref="G120:G138" si="7">IF(H120="","",I120-H120)</f>
        <v/>
      </c>
      <c r="H120" s="25"/>
      <c r="I120" s="18">
        <v>1</v>
      </c>
      <c r="J120" s="11"/>
      <c r="K120" s="12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2"/>
      <c r="AD120" s="11"/>
      <c r="AE120" s="12"/>
      <c r="AF120" s="11"/>
      <c r="AG120" s="12"/>
      <c r="AH120" s="11"/>
      <c r="AI120" s="12"/>
      <c r="AJ120" s="11"/>
      <c r="AK120" s="12"/>
      <c r="AL120" s="11"/>
      <c r="AM120" s="12"/>
      <c r="AN120" s="11"/>
      <c r="AO120" s="12"/>
      <c r="AP120" s="11"/>
      <c r="AQ120" s="12"/>
      <c r="AR120" s="11"/>
      <c r="AS120" s="12"/>
      <c r="AT120" s="11"/>
      <c r="AU120" s="12"/>
      <c r="AV120" s="11"/>
      <c r="AW120" s="12"/>
    </row>
    <row r="121" spans="1:49" x14ac:dyDescent="0.25">
      <c r="A121" s="96" t="s">
        <v>49</v>
      </c>
      <c r="B121" s="2" t="s">
        <v>10</v>
      </c>
      <c r="C121" s="97" t="s">
        <v>64</v>
      </c>
      <c r="D121" s="23" t="s">
        <v>255</v>
      </c>
      <c r="E121" s="88" t="s">
        <v>349</v>
      </c>
      <c r="F121" s="16"/>
      <c r="G121" s="24" t="str">
        <f t="shared" si="7"/>
        <v/>
      </c>
      <c r="H121" s="25"/>
      <c r="I121" s="18">
        <v>5</v>
      </c>
      <c r="J121" s="11"/>
      <c r="K121" s="12"/>
      <c r="L121" s="11"/>
      <c r="M121" s="13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x14ac:dyDescent="0.25">
      <c r="A122" s="96" t="s">
        <v>49</v>
      </c>
      <c r="B122" s="2">
        <v>999027952</v>
      </c>
      <c r="C122" s="97" t="s">
        <v>66</v>
      </c>
      <c r="D122" s="23" t="s">
        <v>255</v>
      </c>
      <c r="E122" s="88" t="s">
        <v>349</v>
      </c>
      <c r="F122" s="16"/>
      <c r="G122" s="24" t="str">
        <f t="shared" si="7"/>
        <v/>
      </c>
      <c r="H122" s="25"/>
      <c r="I122" s="18">
        <v>2</v>
      </c>
      <c r="J122" s="11"/>
      <c r="K122" s="8"/>
      <c r="L122" s="11"/>
      <c r="M122" s="12"/>
      <c r="N122" s="11"/>
      <c r="O122" s="12"/>
      <c r="P122" s="11"/>
      <c r="Q122" s="12"/>
      <c r="R122" s="11"/>
      <c r="S122" s="8"/>
      <c r="T122" s="11"/>
      <c r="U122" s="12"/>
      <c r="V122" s="11"/>
      <c r="W122" s="12"/>
      <c r="X122" s="11"/>
      <c r="Y122" s="12"/>
      <c r="Z122" s="11"/>
      <c r="AA122" s="12"/>
      <c r="AB122" s="11"/>
      <c r="AC122" s="12"/>
      <c r="AD122" s="11"/>
      <c r="AE122" s="12"/>
      <c r="AF122" s="11"/>
      <c r="AG122" s="12"/>
      <c r="AH122" s="11"/>
      <c r="AI122" s="12"/>
      <c r="AJ122" s="11"/>
      <c r="AK122" s="12"/>
      <c r="AL122" s="11"/>
      <c r="AM122" s="12"/>
      <c r="AN122" s="11"/>
      <c r="AO122" s="12"/>
      <c r="AP122" s="11"/>
      <c r="AQ122" s="12"/>
      <c r="AR122" s="11"/>
      <c r="AS122" s="12"/>
      <c r="AT122" s="11"/>
      <c r="AU122" s="12"/>
      <c r="AV122" s="11"/>
      <c r="AW122" s="12"/>
    </row>
    <row r="123" spans="1:49" x14ac:dyDescent="0.25">
      <c r="A123" s="96" t="s">
        <v>49</v>
      </c>
      <c r="B123" s="2" t="s">
        <v>13</v>
      </c>
      <c r="C123" s="97" t="s">
        <v>69</v>
      </c>
      <c r="D123" s="89" t="s">
        <v>234</v>
      </c>
      <c r="E123" s="88" t="s">
        <v>337</v>
      </c>
      <c r="F123" s="16"/>
      <c r="G123" s="24" t="str">
        <f t="shared" si="7"/>
        <v/>
      </c>
      <c r="H123" s="25"/>
      <c r="I123" s="18">
        <v>4</v>
      </c>
      <c r="J123" s="11"/>
      <c r="K123" s="8"/>
      <c r="L123" s="11"/>
      <c r="M123" s="12"/>
      <c r="N123" s="11"/>
      <c r="O123" s="12"/>
      <c r="P123" s="11"/>
      <c r="Q123" s="12"/>
      <c r="R123" s="11"/>
      <c r="S123" s="12"/>
      <c r="T123" s="11"/>
      <c r="U123" s="12"/>
      <c r="V123" s="11"/>
      <c r="W123" s="12"/>
      <c r="X123" s="11"/>
      <c r="Y123" s="12"/>
      <c r="Z123" s="11"/>
      <c r="AA123" s="12"/>
      <c r="AB123" s="11"/>
      <c r="AC123" s="12"/>
      <c r="AD123" s="11"/>
      <c r="AE123" s="12"/>
      <c r="AF123" s="11"/>
      <c r="AG123" s="12"/>
      <c r="AH123" s="11"/>
      <c r="AI123" s="12"/>
      <c r="AJ123" s="11"/>
      <c r="AK123" s="12"/>
      <c r="AL123" s="11"/>
      <c r="AM123" s="12"/>
      <c r="AN123" s="11"/>
      <c r="AO123" s="12"/>
      <c r="AP123" s="11"/>
      <c r="AQ123" s="12"/>
      <c r="AR123" s="11"/>
      <c r="AS123" s="12"/>
      <c r="AT123" s="11"/>
      <c r="AU123" s="12"/>
      <c r="AV123" s="11"/>
      <c r="AW123" s="12"/>
    </row>
    <row r="124" spans="1:49" x14ac:dyDescent="0.25">
      <c r="A124" s="96" t="s">
        <v>49</v>
      </c>
      <c r="B124" s="2">
        <v>441000440</v>
      </c>
      <c r="C124" s="97" t="s">
        <v>73</v>
      </c>
      <c r="D124" s="89" t="s">
        <v>234</v>
      </c>
      <c r="E124" s="88" t="s">
        <v>337</v>
      </c>
      <c r="F124" s="16"/>
      <c r="G124" s="24">
        <f t="shared" si="7"/>
        <v>2</v>
      </c>
      <c r="H124" s="25">
        <v>2</v>
      </c>
      <c r="I124" s="18">
        <v>4</v>
      </c>
      <c r="J124" s="11">
        <v>43990</v>
      </c>
      <c r="K124" s="42">
        <v>-1</v>
      </c>
      <c r="L124" s="11"/>
      <c r="M124" s="12"/>
      <c r="N124" s="11"/>
      <c r="O124" s="12"/>
      <c r="P124" s="11"/>
      <c r="Q124" s="12"/>
      <c r="R124" s="11"/>
      <c r="S124" s="12"/>
      <c r="T124" s="11"/>
      <c r="U124" s="12"/>
      <c r="V124" s="11"/>
      <c r="W124" s="12"/>
      <c r="X124" s="11"/>
      <c r="Y124" s="12"/>
      <c r="Z124" s="11"/>
      <c r="AA124" s="12"/>
      <c r="AB124" s="11"/>
      <c r="AC124" s="12"/>
      <c r="AD124" s="11"/>
      <c r="AE124" s="12"/>
      <c r="AF124" s="11"/>
      <c r="AG124" s="12"/>
      <c r="AH124" s="11"/>
      <c r="AI124" s="12"/>
      <c r="AJ124" s="11"/>
      <c r="AK124" s="12"/>
      <c r="AL124" s="11"/>
      <c r="AM124" s="12"/>
      <c r="AN124" s="11"/>
      <c r="AO124" s="12"/>
      <c r="AP124" s="11"/>
      <c r="AQ124" s="12"/>
      <c r="AR124" s="11"/>
      <c r="AS124" s="12"/>
      <c r="AT124" s="11"/>
      <c r="AU124" s="12"/>
      <c r="AV124" s="11"/>
      <c r="AW124" s="12"/>
    </row>
    <row r="125" spans="1:49" x14ac:dyDescent="0.25">
      <c r="A125" s="96" t="s">
        <v>49</v>
      </c>
      <c r="B125" s="2" t="s">
        <v>23</v>
      </c>
      <c r="C125" s="97" t="s">
        <v>77</v>
      </c>
      <c r="D125" s="89" t="s">
        <v>234</v>
      </c>
      <c r="E125" s="88" t="s">
        <v>337</v>
      </c>
      <c r="F125" s="16" t="s">
        <v>343</v>
      </c>
      <c r="G125" s="24" t="str">
        <f t="shared" si="7"/>
        <v/>
      </c>
      <c r="H125" s="25"/>
      <c r="I125" s="18">
        <v>1</v>
      </c>
      <c r="J125" s="11"/>
      <c r="K125" s="8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  <c r="AR125" s="11"/>
      <c r="AS125" s="12"/>
      <c r="AT125" s="11"/>
      <c r="AU125" s="12"/>
      <c r="AV125" s="11"/>
      <c r="AW125" s="12"/>
    </row>
    <row r="126" spans="1:49" x14ac:dyDescent="0.25">
      <c r="A126" s="96" t="s">
        <v>49</v>
      </c>
      <c r="B126" s="2">
        <v>999120089</v>
      </c>
      <c r="C126" s="97" t="s">
        <v>78</v>
      </c>
      <c r="D126" s="23" t="s">
        <v>255</v>
      </c>
      <c r="E126" s="88" t="s">
        <v>349</v>
      </c>
      <c r="F126" s="16" t="s">
        <v>344</v>
      </c>
      <c r="G126" s="24" t="str">
        <f t="shared" si="7"/>
        <v/>
      </c>
      <c r="H126" s="25"/>
      <c r="I126" s="18">
        <v>2</v>
      </c>
      <c r="J126" s="11"/>
      <c r="K126" s="8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x14ac:dyDescent="0.25">
      <c r="A127" s="96" t="s">
        <v>49</v>
      </c>
      <c r="B127" s="2" t="s">
        <v>27</v>
      </c>
      <c r="C127" s="97" t="s">
        <v>82</v>
      </c>
      <c r="D127" s="89" t="s">
        <v>234</v>
      </c>
      <c r="E127" s="88" t="s">
        <v>337</v>
      </c>
      <c r="F127" s="16"/>
      <c r="G127" s="24" t="str">
        <f t="shared" si="7"/>
        <v/>
      </c>
      <c r="H127" s="25"/>
      <c r="I127" s="18">
        <v>1</v>
      </c>
      <c r="J127" s="11"/>
      <c r="K127" s="8"/>
      <c r="L127" s="11"/>
      <c r="M127" s="12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x14ac:dyDescent="0.25">
      <c r="A128" s="96" t="s">
        <v>49</v>
      </c>
      <c r="B128" s="2" t="s">
        <v>30</v>
      </c>
      <c r="C128" s="97" t="s">
        <v>85</v>
      </c>
      <c r="D128" s="89" t="s">
        <v>234</v>
      </c>
      <c r="E128" s="88" t="s">
        <v>337</v>
      </c>
      <c r="F128" s="16"/>
      <c r="G128" s="24" t="str">
        <f t="shared" si="7"/>
        <v/>
      </c>
      <c r="H128" s="25"/>
      <c r="I128" s="18">
        <v>4</v>
      </c>
      <c r="J128" s="11"/>
      <c r="K128" s="12"/>
      <c r="L128" s="11"/>
      <c r="M128" s="12"/>
      <c r="N128" s="11"/>
      <c r="O128" s="12"/>
      <c r="P128" s="11"/>
      <c r="Q128" s="12"/>
      <c r="R128" s="11"/>
      <c r="S128" s="12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4"/>
      <c r="AS128" s="12"/>
      <c r="AT128" s="14"/>
      <c r="AU128" s="12"/>
      <c r="AV128" s="14"/>
      <c r="AW128" s="12"/>
    </row>
    <row r="129" spans="1:49" x14ac:dyDescent="0.25">
      <c r="A129" s="96" t="s">
        <v>49</v>
      </c>
      <c r="B129" s="2">
        <v>999119745</v>
      </c>
      <c r="C129" s="97" t="s">
        <v>106</v>
      </c>
      <c r="D129" s="23" t="s">
        <v>255</v>
      </c>
      <c r="E129" s="88" t="s">
        <v>349</v>
      </c>
      <c r="F129" s="16"/>
      <c r="G129" s="24" t="str">
        <f t="shared" si="7"/>
        <v/>
      </c>
      <c r="H129" s="25"/>
      <c r="I129" s="18">
        <v>4</v>
      </c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4"/>
      <c r="AS129" s="12"/>
      <c r="AT129" s="14"/>
      <c r="AU129" s="12"/>
      <c r="AV129" s="14"/>
      <c r="AW129" s="12"/>
    </row>
    <row r="130" spans="1:49" x14ac:dyDescent="0.25">
      <c r="A130" s="96" t="s">
        <v>49</v>
      </c>
      <c r="B130" s="2">
        <v>999026422</v>
      </c>
      <c r="C130" s="97" t="s">
        <v>91</v>
      </c>
      <c r="D130" s="23" t="s">
        <v>255</v>
      </c>
      <c r="E130" s="88" t="s">
        <v>349</v>
      </c>
      <c r="F130" s="16"/>
      <c r="G130" s="24" t="str">
        <f t="shared" si="7"/>
        <v/>
      </c>
      <c r="H130" s="25"/>
      <c r="I130" s="18">
        <v>1</v>
      </c>
      <c r="J130" s="11"/>
      <c r="K130" s="8"/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2"/>
      <c r="AD130" s="11"/>
      <c r="AE130" s="12"/>
      <c r="AF130" s="11"/>
      <c r="AG130" s="12"/>
      <c r="AH130" s="11"/>
      <c r="AI130" s="12"/>
      <c r="AJ130" s="11"/>
      <c r="AK130" s="12"/>
      <c r="AL130" s="11"/>
      <c r="AM130" s="12"/>
      <c r="AN130" s="11"/>
      <c r="AO130" s="12"/>
      <c r="AP130" s="11"/>
      <c r="AQ130" s="12"/>
      <c r="AR130" s="14"/>
      <c r="AS130" s="12"/>
      <c r="AT130" s="14"/>
      <c r="AU130" s="12"/>
      <c r="AV130" s="14"/>
      <c r="AW130" s="12"/>
    </row>
    <row r="131" spans="1:49" x14ac:dyDescent="0.25">
      <c r="A131" s="96" t="s">
        <v>49</v>
      </c>
      <c r="B131" s="2">
        <v>999026375</v>
      </c>
      <c r="C131" s="97" t="s">
        <v>91</v>
      </c>
      <c r="D131" s="23" t="s">
        <v>255</v>
      </c>
      <c r="E131" s="88" t="s">
        <v>349</v>
      </c>
      <c r="F131" s="16"/>
      <c r="G131" s="24" t="str">
        <f t="shared" si="7"/>
        <v/>
      </c>
      <c r="H131" s="25"/>
      <c r="I131" s="18">
        <v>1</v>
      </c>
      <c r="J131" s="11"/>
      <c r="K131" s="8"/>
      <c r="L131" s="11"/>
      <c r="M131" s="12"/>
      <c r="N131" s="11"/>
      <c r="O131" s="12"/>
      <c r="P131" s="11"/>
      <c r="Q131" s="12"/>
      <c r="R131" s="11"/>
      <c r="S131" s="12"/>
      <c r="T131" s="11"/>
      <c r="U131" s="12"/>
      <c r="V131" s="11"/>
      <c r="W131" s="12"/>
      <c r="X131" s="11"/>
      <c r="Y131" s="12"/>
      <c r="Z131" s="11"/>
      <c r="AA131" s="12"/>
      <c r="AB131" s="11"/>
      <c r="AC131" s="12"/>
      <c r="AD131" s="11"/>
      <c r="AE131" s="12"/>
      <c r="AF131" s="11"/>
      <c r="AG131" s="12"/>
      <c r="AH131" s="11"/>
      <c r="AI131" s="12"/>
      <c r="AJ131" s="11"/>
      <c r="AK131" s="12"/>
      <c r="AL131" s="11"/>
      <c r="AM131" s="12"/>
      <c r="AN131" s="11"/>
      <c r="AO131" s="12"/>
      <c r="AP131" s="11"/>
      <c r="AQ131" s="12"/>
      <c r="AR131" s="14"/>
      <c r="AS131" s="12"/>
      <c r="AT131" s="14"/>
      <c r="AU131" s="12"/>
      <c r="AV131" s="14"/>
      <c r="AW131" s="12"/>
    </row>
    <row r="132" spans="1:49" x14ac:dyDescent="0.25">
      <c r="A132" s="96" t="s">
        <v>49</v>
      </c>
      <c r="B132" s="2">
        <v>999032164</v>
      </c>
      <c r="C132" s="97" t="s">
        <v>92</v>
      </c>
      <c r="D132" s="23" t="s">
        <v>255</v>
      </c>
      <c r="E132" s="88" t="s">
        <v>349</v>
      </c>
      <c r="F132" s="16"/>
      <c r="G132" s="24" t="str">
        <f t="shared" si="7"/>
        <v/>
      </c>
      <c r="H132" s="25"/>
      <c r="I132" s="18">
        <v>10</v>
      </c>
      <c r="J132" s="11"/>
      <c r="K132" s="8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2"/>
      <c r="AD132" s="11"/>
      <c r="AE132" s="12"/>
      <c r="AF132" s="11"/>
      <c r="AG132" s="12"/>
      <c r="AH132" s="11"/>
      <c r="AI132" s="12"/>
      <c r="AJ132" s="11"/>
      <c r="AK132" s="12"/>
      <c r="AL132" s="11"/>
      <c r="AM132" s="12"/>
      <c r="AN132" s="11"/>
      <c r="AO132" s="12"/>
      <c r="AP132" s="11"/>
      <c r="AQ132" s="12"/>
      <c r="AR132" s="14"/>
      <c r="AS132" s="12"/>
      <c r="AT132" s="14"/>
      <c r="AU132" s="12"/>
      <c r="AV132" s="14"/>
      <c r="AW132" s="12"/>
    </row>
    <row r="133" spans="1:49" x14ac:dyDescent="0.25">
      <c r="A133" s="96" t="s">
        <v>49</v>
      </c>
      <c r="B133" s="2">
        <v>17742</v>
      </c>
      <c r="C133" s="97" t="s">
        <v>94</v>
      </c>
      <c r="D133" s="23" t="s">
        <v>255</v>
      </c>
      <c r="E133" s="88" t="s">
        <v>349</v>
      </c>
      <c r="F133" s="16" t="s">
        <v>339</v>
      </c>
      <c r="G133" s="24" t="str">
        <f t="shared" si="7"/>
        <v/>
      </c>
      <c r="H133" s="25"/>
      <c r="I133" s="18">
        <v>5</v>
      </c>
      <c r="J133" s="11"/>
      <c r="K133" s="8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  <c r="AR133" s="14"/>
      <c r="AS133" s="12"/>
      <c r="AT133" s="14"/>
      <c r="AU133" s="12"/>
      <c r="AV133" s="14"/>
      <c r="AW133" s="12"/>
    </row>
    <row r="134" spans="1:49" x14ac:dyDescent="0.25">
      <c r="A134" s="96" t="s">
        <v>47</v>
      </c>
      <c r="B134" s="2" t="s">
        <v>37</v>
      </c>
      <c r="C134" s="97" t="s">
        <v>95</v>
      </c>
      <c r="D134" s="89" t="s">
        <v>234</v>
      </c>
      <c r="E134" s="88" t="s">
        <v>337</v>
      </c>
      <c r="F134" s="16"/>
      <c r="G134" s="24" t="str">
        <f t="shared" si="7"/>
        <v/>
      </c>
      <c r="H134" s="25"/>
      <c r="I134" s="18">
        <v>5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4"/>
      <c r="AS134" s="12"/>
      <c r="AT134" s="14"/>
      <c r="AU134" s="12"/>
      <c r="AV134" s="14"/>
      <c r="AW134" s="12"/>
    </row>
    <row r="135" spans="1:49" x14ac:dyDescent="0.25">
      <c r="A135" s="96" t="s">
        <v>49</v>
      </c>
      <c r="B135" s="2" t="s">
        <v>46</v>
      </c>
      <c r="C135" s="97" t="s">
        <v>99</v>
      </c>
      <c r="D135" s="23" t="s">
        <v>255</v>
      </c>
      <c r="E135" s="88" t="s">
        <v>349</v>
      </c>
      <c r="F135" s="16"/>
      <c r="G135" s="24" t="str">
        <f t="shared" si="7"/>
        <v/>
      </c>
      <c r="H135" s="25"/>
      <c r="I135" s="18">
        <v>1</v>
      </c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4"/>
      <c r="AS135" s="12"/>
      <c r="AT135" s="14"/>
      <c r="AU135" s="12"/>
      <c r="AV135" s="14"/>
      <c r="AW135" s="12"/>
    </row>
    <row r="136" spans="1:49" x14ac:dyDescent="0.25">
      <c r="A136" s="96" t="s">
        <v>49</v>
      </c>
      <c r="B136" s="107" t="s">
        <v>310</v>
      </c>
      <c r="C136" s="97" t="s">
        <v>101</v>
      </c>
      <c r="D136" s="23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6</v>
      </c>
      <c r="J136" s="11"/>
      <c r="K136" s="12"/>
      <c r="L136" s="14"/>
      <c r="M136" s="12"/>
      <c r="N136" s="14"/>
      <c r="O136" s="12"/>
      <c r="P136" s="14"/>
      <c r="Q136" s="12"/>
      <c r="R136" s="14"/>
      <c r="S136" s="12"/>
      <c r="T136" s="14"/>
      <c r="U136" s="12"/>
      <c r="V136" s="14"/>
      <c r="W136" s="12"/>
      <c r="X136" s="14"/>
      <c r="Y136" s="12"/>
      <c r="Z136" s="14"/>
      <c r="AA136" s="12"/>
      <c r="AB136" s="14"/>
      <c r="AC136" s="12"/>
      <c r="AD136" s="14"/>
      <c r="AE136" s="12"/>
      <c r="AF136" s="14"/>
      <c r="AG136" s="12"/>
      <c r="AH136" s="14"/>
      <c r="AI136" s="12"/>
      <c r="AJ136" s="14"/>
      <c r="AK136" s="12"/>
      <c r="AL136" s="14"/>
      <c r="AM136" s="12"/>
      <c r="AN136" s="14"/>
      <c r="AO136" s="12"/>
      <c r="AP136" s="14"/>
      <c r="AQ136" s="12"/>
      <c r="AR136" s="14"/>
      <c r="AS136" s="12"/>
      <c r="AT136" s="14"/>
      <c r="AU136" s="12"/>
      <c r="AV136" s="14"/>
      <c r="AW136" s="12"/>
    </row>
    <row r="137" spans="1:49" x14ac:dyDescent="0.25">
      <c r="A137" s="96" t="s">
        <v>49</v>
      </c>
      <c r="B137" s="107" t="s">
        <v>311</v>
      </c>
      <c r="C137" s="97" t="s">
        <v>312</v>
      </c>
      <c r="D137" s="23" t="s">
        <v>255</v>
      </c>
      <c r="E137" s="88" t="s">
        <v>349</v>
      </c>
      <c r="F137" s="16"/>
      <c r="G137" s="24" t="str">
        <f t="shared" si="7"/>
        <v/>
      </c>
      <c r="H137" s="25"/>
      <c r="I137" s="18">
        <v>5</v>
      </c>
      <c r="J137" s="11"/>
      <c r="K137" s="8"/>
      <c r="L137" s="14"/>
      <c r="M137" s="12"/>
      <c r="N137" s="14"/>
      <c r="O137" s="12"/>
      <c r="P137" s="14"/>
      <c r="Q137" s="12"/>
      <c r="R137" s="14"/>
      <c r="S137" s="12"/>
      <c r="T137" s="14"/>
      <c r="U137" s="12"/>
      <c r="V137" s="14"/>
      <c r="W137" s="12"/>
      <c r="X137" s="14"/>
      <c r="Y137" s="12"/>
      <c r="Z137" s="14"/>
      <c r="AA137" s="12"/>
      <c r="AB137" s="14"/>
      <c r="AC137" s="12"/>
      <c r="AD137" s="14"/>
      <c r="AE137" s="12"/>
      <c r="AF137" s="14"/>
      <c r="AG137" s="12"/>
      <c r="AH137" s="14"/>
      <c r="AI137" s="12"/>
      <c r="AJ137" s="14"/>
      <c r="AK137" s="12"/>
      <c r="AL137" s="14"/>
      <c r="AM137" s="12"/>
      <c r="AN137" s="14"/>
      <c r="AO137" s="12"/>
      <c r="AP137" s="14"/>
      <c r="AQ137" s="12"/>
      <c r="AR137" s="14"/>
      <c r="AS137" s="12"/>
      <c r="AT137" s="14"/>
      <c r="AU137" s="12"/>
      <c r="AV137" s="14"/>
      <c r="AW137" s="12"/>
    </row>
    <row r="138" spans="1:49" x14ac:dyDescent="0.25">
      <c r="A138" s="96" t="s">
        <v>49</v>
      </c>
      <c r="B138" s="107" t="s">
        <v>274</v>
      </c>
      <c r="C138" s="97" t="s">
        <v>313</v>
      </c>
      <c r="D138" s="23" t="s">
        <v>255</v>
      </c>
      <c r="E138" s="88" t="s">
        <v>349</v>
      </c>
      <c r="F138" s="16"/>
      <c r="G138" s="24" t="str">
        <f t="shared" si="7"/>
        <v/>
      </c>
      <c r="H138" s="25"/>
      <c r="I138" s="18">
        <v>1</v>
      </c>
      <c r="J138" s="11"/>
      <c r="K138" s="8"/>
      <c r="L138" s="14"/>
      <c r="M138" s="12"/>
      <c r="N138" s="14"/>
      <c r="O138" s="12"/>
      <c r="P138" s="14"/>
      <c r="Q138" s="12"/>
      <c r="R138" s="14"/>
      <c r="S138" s="12"/>
      <c r="T138" s="14"/>
      <c r="U138" s="12"/>
      <c r="V138" s="14"/>
      <c r="W138" s="12"/>
      <c r="X138" s="14"/>
      <c r="Y138" s="12"/>
      <c r="Z138" s="14"/>
      <c r="AA138" s="12"/>
      <c r="AB138" s="14"/>
      <c r="AC138" s="12"/>
      <c r="AD138" s="14"/>
      <c r="AE138" s="12"/>
      <c r="AF138" s="14"/>
      <c r="AG138" s="12"/>
      <c r="AH138" s="14"/>
      <c r="AI138" s="12"/>
      <c r="AJ138" s="14"/>
      <c r="AK138" s="12"/>
      <c r="AL138" s="14"/>
      <c r="AM138" s="12"/>
      <c r="AN138" s="14"/>
      <c r="AO138" s="12"/>
      <c r="AP138" s="14"/>
      <c r="AQ138" s="12"/>
      <c r="AR138" s="14"/>
      <c r="AS138" s="12"/>
      <c r="AT138" s="14"/>
      <c r="AU138" s="12"/>
      <c r="AV138" s="14"/>
      <c r="AW138" s="12"/>
    </row>
    <row r="139" spans="1:49" x14ac:dyDescent="0.25">
      <c r="A139" s="96" t="s">
        <v>49</v>
      </c>
      <c r="B139" s="2" t="s">
        <v>28</v>
      </c>
      <c r="C139" s="97" t="s">
        <v>120</v>
      </c>
      <c r="D139" s="89" t="s">
        <v>234</v>
      </c>
      <c r="E139" s="88" t="s">
        <v>337</v>
      </c>
      <c r="F139" s="16"/>
      <c r="G139" s="24">
        <f>IF(I139-H139&gt;0,0,I139-H139)</f>
        <v>0</v>
      </c>
      <c r="H139" s="25">
        <v>2</v>
      </c>
      <c r="I139" s="22">
        <f>4+K139</f>
        <v>3</v>
      </c>
      <c r="J139" s="11">
        <v>44064</v>
      </c>
      <c r="K139" s="42">
        <v>-1</v>
      </c>
      <c r="L139" s="11"/>
      <c r="M139" s="13"/>
      <c r="N139" s="11"/>
      <c r="O139" s="13"/>
      <c r="P139" s="20"/>
      <c r="Q139" s="13"/>
      <c r="R139" s="20"/>
      <c r="S139" s="13"/>
      <c r="T139" s="20"/>
      <c r="U139" s="13"/>
      <c r="V139" s="20"/>
      <c r="W139" s="13"/>
      <c r="X139" s="14"/>
      <c r="Y139" s="12"/>
      <c r="Z139" s="14"/>
      <c r="AA139" s="12"/>
      <c r="AB139" s="14"/>
      <c r="AC139" s="12"/>
      <c r="AD139" s="14"/>
      <c r="AE139" s="12"/>
      <c r="AF139" s="14"/>
      <c r="AG139" s="12"/>
      <c r="AH139" s="14"/>
      <c r="AI139" s="12"/>
      <c r="AJ139" s="14"/>
      <c r="AK139" s="12"/>
      <c r="AL139" s="14"/>
      <c r="AM139" s="12"/>
      <c r="AN139" s="14"/>
      <c r="AO139" s="12"/>
      <c r="AP139" s="14"/>
      <c r="AQ139" s="12"/>
      <c r="AR139" s="14"/>
      <c r="AS139" s="12"/>
      <c r="AT139" s="14"/>
      <c r="AU139" s="12"/>
      <c r="AV139" s="14"/>
      <c r="AW139" s="12"/>
    </row>
    <row r="140" spans="1:49" x14ac:dyDescent="0.25">
      <c r="A140" s="96" t="s">
        <v>49</v>
      </c>
      <c r="B140" s="2" t="s">
        <v>34</v>
      </c>
      <c r="C140" s="97" t="s">
        <v>103</v>
      </c>
      <c r="D140" s="89" t="s">
        <v>234</v>
      </c>
      <c r="E140" s="88" t="s">
        <v>337</v>
      </c>
      <c r="F140" s="16"/>
      <c r="G140" s="24">
        <f>IF(H140="","",I140-H140)</f>
        <v>-2</v>
      </c>
      <c r="H140" s="25">
        <v>4</v>
      </c>
      <c r="I140" s="22">
        <f>3+K140</f>
        <v>2</v>
      </c>
      <c r="J140" s="11">
        <v>43844</v>
      </c>
      <c r="K140" s="42">
        <v>-1</v>
      </c>
      <c r="L140" s="11"/>
      <c r="M140" s="13"/>
      <c r="N140" s="11"/>
      <c r="O140" s="13"/>
      <c r="P140" s="14"/>
      <c r="Q140" s="12"/>
      <c r="R140" s="14"/>
      <c r="S140" s="12"/>
      <c r="T140" s="14"/>
      <c r="U140" s="12"/>
      <c r="V140" s="14"/>
      <c r="W140" s="12"/>
      <c r="X140" s="14"/>
      <c r="Y140" s="12"/>
      <c r="Z140" s="14"/>
      <c r="AA140" s="12"/>
      <c r="AB140" s="14"/>
      <c r="AC140" s="12"/>
      <c r="AD140" s="14"/>
      <c r="AE140" s="12"/>
      <c r="AF140" s="14"/>
      <c r="AG140" s="12"/>
      <c r="AH140" s="14"/>
      <c r="AI140" s="12"/>
      <c r="AJ140" s="14"/>
      <c r="AK140" s="12"/>
      <c r="AL140" s="14"/>
      <c r="AM140" s="12"/>
      <c r="AN140" s="14"/>
      <c r="AO140" s="12"/>
      <c r="AP140" s="14"/>
      <c r="AQ140" s="12"/>
      <c r="AR140" s="14"/>
      <c r="AS140" s="12"/>
      <c r="AT140" s="14"/>
      <c r="AU140" s="12"/>
      <c r="AV140" s="14"/>
      <c r="AW140" s="12"/>
    </row>
    <row r="141" spans="1:49" ht="30" x14ac:dyDescent="0.25">
      <c r="A141" s="96" t="s">
        <v>48</v>
      </c>
      <c r="B141" s="2" t="s">
        <v>104</v>
      </c>
      <c r="C141" s="97" t="s">
        <v>105</v>
      </c>
      <c r="D141" s="89" t="s">
        <v>234</v>
      </c>
      <c r="E141" s="88" t="s">
        <v>337</v>
      </c>
      <c r="F141" s="16"/>
      <c r="G141" s="24" t="str">
        <f>IF(H141="","",I141-H141)</f>
        <v/>
      </c>
      <c r="H141" s="25"/>
      <c r="I141" s="18">
        <v>2</v>
      </c>
      <c r="J141" s="11"/>
      <c r="K141" s="8"/>
      <c r="L141" s="14"/>
      <c r="M141" s="12"/>
      <c r="N141" s="11"/>
      <c r="O141" s="12"/>
      <c r="P141" s="14"/>
      <c r="Q141" s="12"/>
      <c r="R141" s="14"/>
      <c r="S141" s="12"/>
      <c r="T141" s="14"/>
      <c r="U141" s="12"/>
      <c r="V141" s="14"/>
      <c r="W141" s="12"/>
      <c r="X141" s="14"/>
      <c r="Y141" s="12"/>
      <c r="Z141" s="14"/>
      <c r="AA141" s="12"/>
      <c r="AB141" s="14"/>
      <c r="AC141" s="12"/>
      <c r="AD141" s="14"/>
      <c r="AE141" s="12"/>
      <c r="AF141" s="14"/>
      <c r="AG141" s="12"/>
      <c r="AH141" s="14"/>
      <c r="AI141" s="12"/>
      <c r="AJ141" s="14"/>
      <c r="AK141" s="12"/>
      <c r="AL141" s="14"/>
      <c r="AM141" s="12"/>
      <c r="AN141" s="14"/>
      <c r="AO141" s="12"/>
      <c r="AP141" s="14"/>
      <c r="AQ141" s="12"/>
      <c r="AR141" s="14"/>
      <c r="AS141" s="12"/>
      <c r="AT141" s="14"/>
      <c r="AU141" s="12"/>
      <c r="AV141" s="14"/>
      <c r="AW141" s="12"/>
    </row>
    <row r="142" spans="1:49" x14ac:dyDescent="0.25">
      <c r="A142" s="96" t="s">
        <v>49</v>
      </c>
      <c r="B142" s="2" t="s">
        <v>125</v>
      </c>
      <c r="C142" s="97" t="s">
        <v>123</v>
      </c>
      <c r="D142" s="89" t="s">
        <v>234</v>
      </c>
      <c r="E142" s="88" t="s">
        <v>337</v>
      </c>
      <c r="F142" s="16"/>
      <c r="G142" s="24">
        <f>IF(I142-H142&gt;0,0,I142-H142)</f>
        <v>0</v>
      </c>
      <c r="H142" s="25">
        <v>2</v>
      </c>
      <c r="I142" s="18">
        <v>2</v>
      </c>
      <c r="J142" s="11"/>
      <c r="K142" s="8"/>
      <c r="L142" s="11"/>
      <c r="M142" s="13"/>
      <c r="N142" s="11"/>
      <c r="O142" s="12"/>
      <c r="P142" s="11"/>
      <c r="Q142" s="13"/>
      <c r="R142" s="11"/>
      <c r="S142" s="12"/>
      <c r="T142" s="11"/>
      <c r="U142" s="13"/>
      <c r="V142" s="14"/>
      <c r="W142" s="12"/>
      <c r="X142" s="14"/>
      <c r="Y142" s="12"/>
      <c r="Z142" s="14"/>
      <c r="AA142" s="12"/>
      <c r="AB142" s="14"/>
      <c r="AC142" s="12"/>
      <c r="AD142" s="14"/>
      <c r="AE142" s="12"/>
      <c r="AF142" s="14"/>
      <c r="AG142" s="12"/>
      <c r="AH142" s="14"/>
      <c r="AI142" s="12"/>
      <c r="AJ142" s="14"/>
      <c r="AK142" s="12"/>
      <c r="AL142" s="14"/>
      <c r="AM142" s="12"/>
      <c r="AN142" s="14"/>
      <c r="AO142" s="12"/>
      <c r="AP142" s="14"/>
      <c r="AQ142" s="12"/>
      <c r="AR142" s="11"/>
      <c r="AS142" s="12"/>
      <c r="AT142" s="11"/>
      <c r="AU142" s="12"/>
      <c r="AV142" s="11"/>
      <c r="AW142" s="12"/>
    </row>
    <row r="143" spans="1:49" x14ac:dyDescent="0.25">
      <c r="A143" s="96" t="s">
        <v>49</v>
      </c>
      <c r="B143" s="2">
        <v>186003031</v>
      </c>
      <c r="C143" s="97" t="s">
        <v>135</v>
      </c>
      <c r="D143" s="89" t="s">
        <v>234</v>
      </c>
      <c r="E143" s="88" t="s">
        <v>337</v>
      </c>
      <c r="F143" s="16"/>
      <c r="G143" s="24">
        <f>IF(I143-H143&gt;0,0,I143-H143)</f>
        <v>0</v>
      </c>
      <c r="H143" s="25">
        <v>12</v>
      </c>
      <c r="I143" s="22">
        <f>24+K143+M143+O143</f>
        <v>22</v>
      </c>
      <c r="J143" s="11">
        <v>43844</v>
      </c>
      <c r="K143" s="42">
        <v>-1</v>
      </c>
      <c r="L143" s="11">
        <v>43906</v>
      </c>
      <c r="M143" s="13">
        <v>-1</v>
      </c>
      <c r="N143" s="11"/>
      <c r="O143" s="13"/>
      <c r="P143" s="11"/>
      <c r="Q143" s="12"/>
      <c r="R143" s="11"/>
      <c r="S143" s="13"/>
      <c r="T143" s="11"/>
      <c r="U143" s="13"/>
      <c r="V143" s="11"/>
      <c r="W143" s="13"/>
      <c r="X143" s="20"/>
      <c r="Y143" s="12"/>
      <c r="Z143" s="14"/>
      <c r="AA143" s="12"/>
      <c r="AB143" s="14"/>
      <c r="AC143" s="12"/>
      <c r="AD143" s="14"/>
      <c r="AE143" s="12"/>
      <c r="AF143" s="14"/>
      <c r="AG143" s="12"/>
      <c r="AH143" s="14"/>
      <c r="AI143" s="12"/>
      <c r="AJ143" s="14"/>
      <c r="AK143" s="12"/>
      <c r="AL143" s="14"/>
      <c r="AM143" s="12"/>
      <c r="AN143" s="14"/>
      <c r="AO143" s="12"/>
      <c r="AP143" s="14"/>
      <c r="AQ143" s="12"/>
      <c r="AR143" s="11"/>
      <c r="AS143" s="12"/>
      <c r="AT143" s="11"/>
      <c r="AU143" s="12"/>
      <c r="AV143" s="11"/>
      <c r="AW143" s="12"/>
    </row>
    <row r="144" spans="1:49" x14ac:dyDescent="0.25">
      <c r="A144" s="96" t="s">
        <v>49</v>
      </c>
      <c r="B144" s="2">
        <v>999042549</v>
      </c>
      <c r="C144" s="97" t="s">
        <v>331</v>
      </c>
      <c r="D144" s="23" t="s">
        <v>255</v>
      </c>
      <c r="E144" s="88" t="s">
        <v>349</v>
      </c>
      <c r="F144" s="16"/>
      <c r="G144" s="24" t="str">
        <f>IF(H144="","",I144-H144)</f>
        <v/>
      </c>
      <c r="H144" s="25"/>
      <c r="I144" s="18">
        <v>1</v>
      </c>
      <c r="J144" s="11"/>
      <c r="K144" s="8"/>
      <c r="L144" s="11"/>
      <c r="M144" s="13"/>
      <c r="N144" s="14"/>
      <c r="O144" s="12"/>
      <c r="P144" s="14"/>
      <c r="Q144" s="12"/>
      <c r="R144" s="11"/>
      <c r="S144" s="12"/>
      <c r="T144" s="11"/>
      <c r="U144" s="13"/>
      <c r="V144" s="14"/>
      <c r="W144" s="12"/>
      <c r="X144" s="14"/>
      <c r="Y144" s="12"/>
      <c r="Z144" s="14"/>
      <c r="AA144" s="12"/>
      <c r="AB144" s="14"/>
      <c r="AC144" s="12"/>
      <c r="AD144" s="14"/>
      <c r="AE144" s="12"/>
      <c r="AF144" s="14"/>
      <c r="AG144" s="12"/>
      <c r="AH144" s="14"/>
      <c r="AI144" s="12"/>
      <c r="AJ144" s="14"/>
      <c r="AK144" s="12"/>
      <c r="AL144" s="14"/>
      <c r="AM144" s="12"/>
      <c r="AN144" s="14"/>
      <c r="AO144" s="12"/>
      <c r="AP144" s="14"/>
      <c r="AQ144" s="12"/>
      <c r="AR144" s="11"/>
      <c r="AS144" s="12"/>
      <c r="AT144" s="11"/>
      <c r="AU144" s="12"/>
      <c r="AV144" s="11"/>
      <c r="AW144" s="12"/>
    </row>
    <row r="145" spans="1:49" x14ac:dyDescent="0.25">
      <c r="A145" s="96" t="s">
        <v>49</v>
      </c>
      <c r="B145" s="2" t="s">
        <v>332</v>
      </c>
      <c r="C145" s="97" t="s">
        <v>333</v>
      </c>
      <c r="D145" s="23" t="s">
        <v>255</v>
      </c>
      <c r="E145" s="88" t="s">
        <v>349</v>
      </c>
      <c r="F145" s="16"/>
      <c r="G145" s="24" t="str">
        <f>IF(H145="","",I145-H145)</f>
        <v/>
      </c>
      <c r="H145" s="25"/>
      <c r="I145" s="18">
        <v>6</v>
      </c>
      <c r="J145" s="11"/>
      <c r="K145" s="8"/>
      <c r="L145" s="11"/>
      <c r="M145" s="13"/>
      <c r="N145" s="14"/>
      <c r="O145" s="12"/>
      <c r="P145" s="14"/>
      <c r="Q145" s="12"/>
      <c r="R145" s="11"/>
      <c r="S145" s="12"/>
      <c r="T145" s="11"/>
      <c r="U145" s="13"/>
      <c r="V145" s="14"/>
      <c r="W145" s="12"/>
      <c r="X145" s="14"/>
      <c r="Y145" s="12"/>
      <c r="Z145" s="14"/>
      <c r="AA145" s="12"/>
      <c r="AB145" s="14"/>
      <c r="AC145" s="12"/>
      <c r="AD145" s="14"/>
      <c r="AE145" s="12"/>
      <c r="AF145" s="14"/>
      <c r="AG145" s="12"/>
      <c r="AH145" s="14"/>
      <c r="AI145" s="12"/>
      <c r="AJ145" s="14"/>
      <c r="AK145" s="12"/>
      <c r="AL145" s="14"/>
      <c r="AM145" s="12"/>
      <c r="AN145" s="14"/>
      <c r="AO145" s="12"/>
      <c r="AP145" s="14"/>
      <c r="AQ145" s="12"/>
      <c r="AR145" s="14"/>
      <c r="AS145" s="12"/>
      <c r="AT145" s="14"/>
      <c r="AU145" s="12"/>
      <c r="AV145" s="14"/>
      <c r="AW145" s="12"/>
    </row>
    <row r="146" spans="1:49" ht="30" x14ac:dyDescent="0.25">
      <c r="A146" s="96" t="s">
        <v>49</v>
      </c>
      <c r="B146" s="2" t="s">
        <v>334</v>
      </c>
      <c r="C146" s="97" t="s">
        <v>335</v>
      </c>
      <c r="D146" s="23" t="s">
        <v>255</v>
      </c>
      <c r="E146" s="88" t="s">
        <v>349</v>
      </c>
      <c r="F146" s="16"/>
      <c r="G146" s="24" t="str">
        <f>IF(H146="","",I146-H146)</f>
        <v/>
      </c>
      <c r="H146" s="25"/>
      <c r="I146" s="18">
        <v>1</v>
      </c>
      <c r="J146" s="11"/>
      <c r="K146" s="8"/>
      <c r="L146" s="14"/>
      <c r="M146" s="12"/>
      <c r="N146" s="14"/>
      <c r="O146" s="12"/>
      <c r="P146" s="14"/>
      <c r="Q146" s="12"/>
      <c r="R146" s="11"/>
      <c r="S146" s="12"/>
      <c r="T146" s="11"/>
      <c r="U146" s="13"/>
      <c r="V146" s="14"/>
      <c r="W146" s="12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x14ac:dyDescent="0.25">
      <c r="A147" s="96" t="s">
        <v>49</v>
      </c>
      <c r="B147" s="2" t="s">
        <v>217</v>
      </c>
      <c r="C147" s="97" t="s">
        <v>239</v>
      </c>
      <c r="D147" s="89" t="s">
        <v>234</v>
      </c>
      <c r="E147" s="88" t="s">
        <v>337</v>
      </c>
      <c r="F147" s="16"/>
      <c r="G147" s="24"/>
      <c r="H147" s="25"/>
      <c r="I147" s="18">
        <v>1</v>
      </c>
      <c r="J147" s="11"/>
      <c r="K147" s="8"/>
      <c r="L147" s="14"/>
      <c r="M147" s="12"/>
      <c r="N147" s="14"/>
      <c r="O147" s="12"/>
      <c r="P147" s="14"/>
      <c r="Q147" s="12"/>
      <c r="R147" s="14"/>
      <c r="S147" s="12"/>
      <c r="T147" s="11"/>
      <c r="U147" s="13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4"/>
      <c r="AS147" s="12"/>
      <c r="AT147" s="14"/>
      <c r="AU147" s="12"/>
      <c r="AV147" s="14"/>
      <c r="AW147" s="12"/>
    </row>
    <row r="148" spans="1:49" x14ac:dyDescent="0.25">
      <c r="A148" s="96" t="s">
        <v>49</v>
      </c>
      <c r="B148" s="2" t="s">
        <v>303</v>
      </c>
      <c r="C148" s="97" t="s">
        <v>304</v>
      </c>
      <c r="D148" s="89" t="s">
        <v>234</v>
      </c>
      <c r="E148" s="88" t="s">
        <v>337</v>
      </c>
      <c r="F148" s="16"/>
      <c r="G148" s="24"/>
      <c r="H148" s="25"/>
      <c r="I148" s="18">
        <v>1</v>
      </c>
      <c r="J148" s="11"/>
      <c r="K148" s="8"/>
      <c r="L148" s="14"/>
      <c r="M148" s="12"/>
      <c r="N148" s="14"/>
      <c r="O148" s="12"/>
      <c r="P148" s="14"/>
      <c r="Q148" s="12"/>
      <c r="R148" s="14"/>
      <c r="S148" s="12"/>
      <c r="T148" s="11"/>
      <c r="U148" s="13"/>
      <c r="V148" s="14"/>
      <c r="W148" s="12"/>
      <c r="X148" s="14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4"/>
      <c r="AS148" s="12"/>
      <c r="AT148" s="14"/>
      <c r="AU148" s="12"/>
      <c r="AV148" s="14"/>
      <c r="AW148" s="12"/>
    </row>
    <row r="149" spans="1:49" x14ac:dyDescent="0.25">
      <c r="A149" s="96" t="s">
        <v>49</v>
      </c>
      <c r="B149" s="2" t="s">
        <v>301</v>
      </c>
      <c r="C149" s="97" t="s">
        <v>302</v>
      </c>
      <c r="D149" s="89" t="s">
        <v>234</v>
      </c>
      <c r="E149" s="88" t="s">
        <v>337</v>
      </c>
      <c r="F149" s="16"/>
      <c r="G149" s="24"/>
      <c r="H149" s="25"/>
      <c r="I149" s="18">
        <v>8</v>
      </c>
      <c r="J149" s="11"/>
      <c r="K149" s="8"/>
      <c r="L149" s="14"/>
      <c r="M149" s="12"/>
      <c r="N149" s="14"/>
      <c r="O149" s="12"/>
      <c r="P149" s="14"/>
      <c r="Q149" s="12"/>
      <c r="R149" s="14"/>
      <c r="S149" s="12"/>
      <c r="T149" s="11"/>
      <c r="U149" s="13"/>
      <c r="V149" s="14"/>
      <c r="W149" s="12"/>
      <c r="X149" s="14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4"/>
      <c r="AS149" s="12"/>
      <c r="AT149" s="14"/>
      <c r="AU149" s="12"/>
      <c r="AV149" s="14"/>
      <c r="AW149" s="12"/>
    </row>
    <row r="150" spans="1:49" x14ac:dyDescent="0.25">
      <c r="A150" s="96" t="s">
        <v>49</v>
      </c>
      <c r="B150" s="2" t="s">
        <v>274</v>
      </c>
      <c r="C150" s="97" t="s">
        <v>305</v>
      </c>
      <c r="D150" s="89" t="s">
        <v>234</v>
      </c>
      <c r="E150" s="88" t="s">
        <v>337</v>
      </c>
      <c r="F150" s="16" t="s">
        <v>339</v>
      </c>
      <c r="G150" s="24"/>
      <c r="H150" s="25"/>
      <c r="I150" s="18">
        <v>2</v>
      </c>
      <c r="J150" s="11"/>
      <c r="K150" s="8"/>
      <c r="L150" s="14"/>
      <c r="M150" s="12"/>
      <c r="N150" s="14"/>
      <c r="O150" s="12"/>
      <c r="P150" s="14"/>
      <c r="Q150" s="12"/>
      <c r="R150" s="14"/>
      <c r="S150" s="12"/>
      <c r="T150" s="11"/>
      <c r="U150" s="13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4"/>
      <c r="AS150" s="12"/>
      <c r="AT150" s="14"/>
      <c r="AU150" s="12"/>
      <c r="AV150" s="14"/>
      <c r="AW150" s="12"/>
    </row>
    <row r="151" spans="1:49" x14ac:dyDescent="0.25">
      <c r="A151" s="96" t="s">
        <v>49</v>
      </c>
      <c r="B151" s="2" t="s">
        <v>306</v>
      </c>
      <c r="C151" s="97" t="s">
        <v>307</v>
      </c>
      <c r="D151" s="89" t="s">
        <v>234</v>
      </c>
      <c r="E151" s="88" t="s">
        <v>337</v>
      </c>
      <c r="F151" s="16" t="s">
        <v>339</v>
      </c>
      <c r="G151" s="24"/>
      <c r="H151" s="25"/>
      <c r="I151" s="18">
        <v>1</v>
      </c>
      <c r="J151" s="11"/>
      <c r="K151" s="8"/>
      <c r="L151" s="14"/>
      <c r="M151" s="12"/>
      <c r="N151" s="14"/>
      <c r="O151" s="12"/>
      <c r="P151" s="14"/>
      <c r="Q151" s="12"/>
      <c r="R151" s="14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4"/>
      <c r="AS151" s="12"/>
      <c r="AT151" s="14"/>
      <c r="AU151" s="12"/>
      <c r="AV151" s="14"/>
      <c r="AW151" s="12"/>
    </row>
    <row r="152" spans="1:49" x14ac:dyDescent="0.25">
      <c r="A152" s="96" t="s">
        <v>49</v>
      </c>
      <c r="B152" s="2" t="s">
        <v>308</v>
      </c>
      <c r="C152" s="97" t="s">
        <v>309</v>
      </c>
      <c r="D152" s="89" t="s">
        <v>234</v>
      </c>
      <c r="E152" s="88" t="s">
        <v>337</v>
      </c>
      <c r="F152" s="16"/>
      <c r="G152" s="24"/>
      <c r="H152" s="25"/>
      <c r="I152" s="18">
        <v>5</v>
      </c>
      <c r="J152" s="11"/>
      <c r="K152" s="8"/>
      <c r="L152" s="14"/>
      <c r="M152" s="12"/>
      <c r="N152" s="14"/>
      <c r="O152" s="12"/>
      <c r="P152" s="14"/>
      <c r="Q152" s="12"/>
      <c r="R152" s="14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x14ac:dyDescent="0.25">
      <c r="A153" s="96" t="s">
        <v>52</v>
      </c>
      <c r="B153" s="2" t="s">
        <v>218</v>
      </c>
      <c r="C153" s="97" t="s">
        <v>219</v>
      </c>
      <c r="D153" s="89" t="s">
        <v>234</v>
      </c>
      <c r="E153" s="88" t="s">
        <v>337</v>
      </c>
      <c r="F153" s="16"/>
      <c r="G153" s="24"/>
      <c r="H153" s="25"/>
      <c r="I153" s="18">
        <v>1</v>
      </c>
      <c r="J153" s="11"/>
      <c r="K153" s="8"/>
      <c r="L153" s="14"/>
      <c r="M153" s="12"/>
      <c r="N153" s="14"/>
      <c r="O153" s="12"/>
      <c r="P153" s="14"/>
      <c r="Q153" s="12"/>
      <c r="R153" s="14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x14ac:dyDescent="0.25">
      <c r="A154" s="96" t="s">
        <v>48</v>
      </c>
      <c r="B154" s="2" t="s">
        <v>36</v>
      </c>
      <c r="C154" s="97" t="s">
        <v>106</v>
      </c>
      <c r="D154" s="89" t="s">
        <v>234</v>
      </c>
      <c r="E154" s="88" t="s">
        <v>337</v>
      </c>
      <c r="F154" s="16"/>
      <c r="G154" s="24" t="str">
        <f>IF(H154="","",I154-H154)</f>
        <v/>
      </c>
      <c r="H154" s="25"/>
      <c r="I154" s="18">
        <v>1</v>
      </c>
      <c r="J154" s="11"/>
      <c r="K154" s="8"/>
      <c r="L154" s="11"/>
      <c r="M154" s="12"/>
      <c r="N154" s="11"/>
      <c r="O154" s="12"/>
      <c r="P154" s="11"/>
      <c r="Q154" s="12"/>
      <c r="R154" s="11"/>
      <c r="S154" s="12"/>
      <c r="T154" s="11"/>
      <c r="U154" s="12"/>
      <c r="V154" s="11"/>
      <c r="W154" s="12"/>
      <c r="X154" s="11"/>
      <c r="Y154" s="12"/>
      <c r="Z154" s="11"/>
      <c r="AA154" s="12"/>
      <c r="AB154" s="11"/>
      <c r="AC154" s="12"/>
      <c r="AD154" s="11"/>
      <c r="AE154" s="12"/>
      <c r="AF154" s="11"/>
      <c r="AG154" s="12"/>
      <c r="AH154" s="11"/>
      <c r="AI154" s="12"/>
      <c r="AJ154" s="11"/>
      <c r="AK154" s="12"/>
      <c r="AL154" s="11"/>
      <c r="AM154" s="12"/>
      <c r="AN154" s="11"/>
      <c r="AO154" s="12"/>
      <c r="AP154" s="11"/>
      <c r="AQ154" s="12"/>
      <c r="AR154" s="14"/>
      <c r="AS154" s="12"/>
      <c r="AT154" s="14"/>
      <c r="AU154" s="12"/>
      <c r="AV154" s="14"/>
      <c r="AW154" s="12"/>
    </row>
    <row r="155" spans="1:49" x14ac:dyDescent="0.25">
      <c r="A155" s="96" t="s">
        <v>48</v>
      </c>
      <c r="B155" s="2" t="s">
        <v>315</v>
      </c>
      <c r="C155" s="97" t="s">
        <v>316</v>
      </c>
      <c r="D155" s="89" t="s">
        <v>234</v>
      </c>
      <c r="E155" s="88" t="s">
        <v>337</v>
      </c>
      <c r="F155" s="16"/>
      <c r="G155" s="24"/>
      <c r="H155" s="25"/>
      <c r="I155" s="18">
        <v>3</v>
      </c>
      <c r="J155" s="11"/>
      <c r="K155" s="8"/>
      <c r="L155" s="11"/>
      <c r="M155" s="12"/>
      <c r="N155" s="11"/>
      <c r="O155" s="12"/>
      <c r="P155" s="11"/>
      <c r="Q155" s="12"/>
      <c r="R155" s="11"/>
      <c r="S155" s="12"/>
      <c r="T155" s="11"/>
      <c r="U155" s="12"/>
      <c r="V155" s="11"/>
      <c r="W155" s="12"/>
      <c r="X155" s="11"/>
      <c r="Y155" s="12"/>
      <c r="Z155" s="11"/>
      <c r="AA155" s="12"/>
      <c r="AB155" s="11"/>
      <c r="AC155" s="12"/>
      <c r="AD155" s="11"/>
      <c r="AE155" s="12"/>
      <c r="AF155" s="11"/>
      <c r="AG155" s="12"/>
      <c r="AH155" s="11"/>
      <c r="AI155" s="12"/>
      <c r="AJ155" s="11"/>
      <c r="AK155" s="12"/>
      <c r="AL155" s="11"/>
      <c r="AM155" s="12"/>
      <c r="AN155" s="11"/>
      <c r="AO155" s="12"/>
      <c r="AP155" s="11"/>
      <c r="AQ155" s="12"/>
      <c r="AR155" s="14"/>
      <c r="AS155" s="12"/>
      <c r="AT155" s="14"/>
      <c r="AU155" s="12"/>
      <c r="AV155" s="14"/>
      <c r="AW155" s="12"/>
    </row>
    <row r="156" spans="1:49" x14ac:dyDescent="0.25">
      <c r="A156" s="96" t="s">
        <v>48</v>
      </c>
      <c r="B156" s="2" t="s">
        <v>139</v>
      </c>
      <c r="C156" s="97" t="s">
        <v>140</v>
      </c>
      <c r="D156" s="89" t="s">
        <v>234</v>
      </c>
      <c r="E156" s="88" t="s">
        <v>337</v>
      </c>
      <c r="F156" s="16"/>
      <c r="G156" s="24" t="str">
        <f>IF(H156="","",I156-H156)</f>
        <v/>
      </c>
      <c r="H156" s="25"/>
      <c r="I156" s="18">
        <v>1</v>
      </c>
      <c r="J156" s="11"/>
      <c r="K156" s="8"/>
      <c r="L156" s="11"/>
      <c r="M156" s="13"/>
      <c r="N156" s="14"/>
      <c r="O156" s="12"/>
      <c r="P156" s="14"/>
      <c r="Q156" s="12"/>
      <c r="R156" s="11"/>
      <c r="S156" s="12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x14ac:dyDescent="0.25">
      <c r="A157" s="96" t="s">
        <v>314</v>
      </c>
      <c r="B157" s="2" t="s">
        <v>141</v>
      </c>
      <c r="C157" s="97" t="s">
        <v>142</v>
      </c>
      <c r="D157" s="89" t="s">
        <v>234</v>
      </c>
      <c r="E157" s="88" t="s">
        <v>337</v>
      </c>
      <c r="F157" s="16"/>
      <c r="G157" s="24" t="str">
        <f>IF(H157="","",I157-H157)</f>
        <v/>
      </c>
      <c r="H157" s="25"/>
      <c r="I157" s="18">
        <v>0</v>
      </c>
      <c r="J157" s="11"/>
      <c r="K157" s="8"/>
      <c r="L157" s="11"/>
      <c r="M157" s="13"/>
      <c r="N157" s="14"/>
      <c r="O157" s="12"/>
      <c r="P157" s="14"/>
      <c r="Q157" s="12"/>
      <c r="R157" s="11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x14ac:dyDescent="0.25">
      <c r="A158" s="96" t="s">
        <v>48</v>
      </c>
      <c r="B158" s="2" t="s">
        <v>167</v>
      </c>
      <c r="C158" s="97" t="s">
        <v>168</v>
      </c>
      <c r="D158" s="89" t="s">
        <v>234</v>
      </c>
      <c r="E158" s="88" t="s">
        <v>337</v>
      </c>
      <c r="F158" s="16" t="s">
        <v>346</v>
      </c>
      <c r="G158" s="24" t="str">
        <f>IF(H158="","",I158-H158)</f>
        <v/>
      </c>
      <c r="H158" s="25"/>
      <c r="I158" s="18">
        <v>12</v>
      </c>
      <c r="J158" s="11"/>
      <c r="K158" s="8"/>
      <c r="L158" s="11"/>
      <c r="M158" s="13"/>
      <c r="N158" s="11"/>
      <c r="O158" s="13"/>
      <c r="P158" s="11"/>
      <c r="Q158" s="13"/>
      <c r="R158" s="11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x14ac:dyDescent="0.25">
      <c r="A159" s="96" t="s">
        <v>53</v>
      </c>
      <c r="B159" s="2">
        <v>700001834</v>
      </c>
      <c r="C159" s="97" t="s">
        <v>191</v>
      </c>
      <c r="D159" s="89" t="s">
        <v>234</v>
      </c>
      <c r="E159" s="88" t="s">
        <v>337</v>
      </c>
      <c r="F159" s="16"/>
      <c r="G159" s="24" t="str">
        <f>IF(H159="","",I159-H159)</f>
        <v/>
      </c>
      <c r="H159" s="25"/>
      <c r="I159" s="18">
        <v>8</v>
      </c>
      <c r="J159" s="11"/>
      <c r="K159" s="8"/>
      <c r="L159" s="14"/>
      <c r="M159" s="12"/>
      <c r="N159" s="14"/>
      <c r="O159" s="12"/>
      <c r="P159" s="14"/>
      <c r="Q159" s="12"/>
      <c r="R159" s="14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x14ac:dyDescent="0.25">
      <c r="A160" s="96" t="s">
        <v>192</v>
      </c>
      <c r="B160" s="2" t="s">
        <v>193</v>
      </c>
      <c r="C160" s="97" t="s">
        <v>194</v>
      </c>
      <c r="D160" s="89" t="s">
        <v>234</v>
      </c>
      <c r="E160" s="88" t="s">
        <v>337</v>
      </c>
      <c r="F160" s="16"/>
      <c r="G160" s="24" t="str">
        <f>IF(H160="","",I160-H160)</f>
        <v/>
      </c>
      <c r="H160" s="25"/>
      <c r="I160" s="18">
        <v>1</v>
      </c>
      <c r="J160" s="11"/>
      <c r="K160" s="8"/>
      <c r="L160" s="14"/>
      <c r="M160" s="12"/>
      <c r="N160" s="14"/>
      <c r="O160" s="12"/>
      <c r="P160" s="14"/>
      <c r="Q160" s="12"/>
      <c r="R160" s="14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4"/>
      <c r="AS160" s="12"/>
      <c r="AT160" s="14"/>
      <c r="AU160" s="12"/>
      <c r="AV160" s="14"/>
      <c r="AW160" s="12"/>
    </row>
    <row r="161" spans="1:49" s="40" customFormat="1" x14ac:dyDescent="0.25">
      <c r="A161" s="96" t="s">
        <v>48</v>
      </c>
      <c r="B161" s="2">
        <v>26956</v>
      </c>
      <c r="C161" s="97" t="s">
        <v>318</v>
      </c>
      <c r="D161" s="89" t="s">
        <v>234</v>
      </c>
      <c r="E161" s="88" t="s">
        <v>337</v>
      </c>
      <c r="F161" s="16"/>
      <c r="G161" s="24" t="str">
        <f t="shared" ref="G161:G177" si="8">IF(H161="","",I161-H161)</f>
        <v/>
      </c>
      <c r="H161" s="25"/>
      <c r="I161" s="18">
        <v>2</v>
      </c>
      <c r="J161" s="11"/>
      <c r="K161" s="8"/>
      <c r="L161" s="14"/>
      <c r="M161" s="12"/>
      <c r="N161" s="14"/>
      <c r="O161" s="12"/>
      <c r="P161" s="14"/>
      <c r="Q161" s="12"/>
      <c r="R161" s="11"/>
      <c r="S161" s="12"/>
      <c r="T161" s="11"/>
      <c r="U161" s="13"/>
      <c r="V161" s="14"/>
      <c r="W161" s="12"/>
      <c r="X161" s="14"/>
      <c r="Y161" s="12"/>
      <c r="Z161" s="14"/>
      <c r="AA161" s="12"/>
      <c r="AB161" s="14"/>
      <c r="AC161" s="12"/>
      <c r="AD161" s="14"/>
      <c r="AE161" s="12"/>
      <c r="AF161" s="14"/>
      <c r="AG161" s="12"/>
      <c r="AH161" s="14"/>
      <c r="AI161" s="12"/>
      <c r="AJ161" s="14"/>
      <c r="AK161" s="12"/>
      <c r="AL161" s="14"/>
      <c r="AM161" s="12"/>
      <c r="AN161" s="14"/>
      <c r="AO161" s="12"/>
      <c r="AP161" s="14"/>
      <c r="AQ161" s="12"/>
      <c r="AR161" s="14"/>
      <c r="AS161" s="12"/>
      <c r="AT161" s="14"/>
      <c r="AU161" s="12"/>
      <c r="AV161" s="14"/>
      <c r="AW161" s="12"/>
    </row>
    <row r="162" spans="1:49" x14ac:dyDescent="0.25">
      <c r="A162" s="96" t="s">
        <v>48</v>
      </c>
      <c r="B162" s="2">
        <v>700009330</v>
      </c>
      <c r="C162" s="97" t="s">
        <v>173</v>
      </c>
      <c r="D162" s="89" t="s">
        <v>234</v>
      </c>
      <c r="E162" s="88" t="s">
        <v>337</v>
      </c>
      <c r="F162" s="16"/>
      <c r="G162" s="24" t="str">
        <f t="shared" si="8"/>
        <v/>
      </c>
      <c r="H162" s="25"/>
      <c r="I162" s="18">
        <v>4</v>
      </c>
      <c r="J162" s="11"/>
      <c r="K162" s="8"/>
      <c r="L162" s="14"/>
      <c r="M162" s="12"/>
      <c r="N162" s="14"/>
      <c r="O162" s="12"/>
      <c r="P162" s="14"/>
      <c r="Q162" s="12"/>
      <c r="R162" s="11"/>
      <c r="S162" s="12"/>
      <c r="T162" s="11"/>
      <c r="U162" s="13"/>
      <c r="V162" s="14"/>
      <c r="W162" s="12"/>
      <c r="X162" s="14"/>
      <c r="Y162" s="12"/>
      <c r="Z162" s="14"/>
      <c r="AA162" s="12"/>
      <c r="AB162" s="14"/>
      <c r="AC162" s="12"/>
      <c r="AD162" s="14"/>
      <c r="AE162" s="12"/>
      <c r="AF162" s="14"/>
      <c r="AG162" s="12"/>
      <c r="AH162" s="14"/>
      <c r="AI162" s="12"/>
      <c r="AJ162" s="14"/>
      <c r="AK162" s="12"/>
      <c r="AL162" s="14"/>
      <c r="AM162" s="12"/>
      <c r="AN162" s="14"/>
      <c r="AO162" s="12"/>
      <c r="AP162" s="14"/>
      <c r="AQ162" s="12"/>
      <c r="AR162" s="14"/>
      <c r="AS162" s="12"/>
      <c r="AT162" s="14"/>
      <c r="AU162" s="12"/>
      <c r="AV162" s="14"/>
      <c r="AW162" s="12"/>
    </row>
    <row r="163" spans="1:49" x14ac:dyDescent="0.25">
      <c r="A163" s="96" t="s">
        <v>314</v>
      </c>
      <c r="B163" s="2"/>
      <c r="C163" s="97" t="s">
        <v>317</v>
      </c>
      <c r="D163" s="89" t="s">
        <v>234</v>
      </c>
      <c r="E163" s="88" t="s">
        <v>337</v>
      </c>
      <c r="F163" s="16" t="s">
        <v>345</v>
      </c>
      <c r="G163" s="24" t="str">
        <f t="shared" si="8"/>
        <v/>
      </c>
      <c r="H163" s="25"/>
      <c r="I163" s="18">
        <v>1</v>
      </c>
      <c r="J163" s="11"/>
      <c r="K163" s="8"/>
      <c r="L163" s="14"/>
      <c r="M163" s="12"/>
      <c r="N163" s="14"/>
      <c r="O163" s="12"/>
      <c r="P163" s="14"/>
      <c r="Q163" s="12"/>
      <c r="R163" s="11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x14ac:dyDescent="0.25">
      <c r="A164" s="96" t="s">
        <v>261</v>
      </c>
      <c r="B164" s="2" t="s">
        <v>319</v>
      </c>
      <c r="C164" s="97" t="s">
        <v>320</v>
      </c>
      <c r="D164" s="89" t="s">
        <v>234</v>
      </c>
      <c r="E164" s="88" t="s">
        <v>337</v>
      </c>
      <c r="F164" s="16" t="s">
        <v>346</v>
      </c>
      <c r="G164" s="24" t="str">
        <f t="shared" si="8"/>
        <v/>
      </c>
      <c r="H164" s="25"/>
      <c r="I164" s="18">
        <v>2</v>
      </c>
      <c r="J164" s="11"/>
      <c r="K164" s="8"/>
      <c r="L164" s="14"/>
      <c r="M164" s="12"/>
      <c r="N164" s="14"/>
      <c r="O164" s="12"/>
      <c r="P164" s="14"/>
      <c r="Q164" s="12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x14ac:dyDescent="0.25">
      <c r="A165" s="96" t="s">
        <v>53</v>
      </c>
      <c r="B165" s="2" t="s">
        <v>106</v>
      </c>
      <c r="C165" s="97" t="s">
        <v>269</v>
      </c>
      <c r="D165" s="89" t="s">
        <v>234</v>
      </c>
      <c r="E165" s="88" t="s">
        <v>337</v>
      </c>
      <c r="F165" s="16" t="s">
        <v>339</v>
      </c>
      <c r="G165" s="24" t="str">
        <f t="shared" si="8"/>
        <v/>
      </c>
      <c r="H165" s="25"/>
      <c r="I165" s="18">
        <v>1</v>
      </c>
      <c r="J165" s="11"/>
      <c r="K165" s="8"/>
      <c r="L165" s="14"/>
      <c r="M165" s="12"/>
      <c r="N165" s="14"/>
      <c r="O165" s="12"/>
      <c r="P165" s="14"/>
      <c r="Q165" s="12"/>
      <c r="R165" s="14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x14ac:dyDescent="0.25">
      <c r="A166" s="96" t="s">
        <v>53</v>
      </c>
      <c r="B166" s="2" t="s">
        <v>106</v>
      </c>
      <c r="C166" s="97" t="s">
        <v>270</v>
      </c>
      <c r="D166" s="89" t="s">
        <v>234</v>
      </c>
      <c r="E166" s="88" t="s">
        <v>337</v>
      </c>
      <c r="F166" s="16" t="s">
        <v>339</v>
      </c>
      <c r="G166" s="24" t="str">
        <f t="shared" si="8"/>
        <v/>
      </c>
      <c r="H166" s="25"/>
      <c r="I166" s="18">
        <v>1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x14ac:dyDescent="0.25">
      <c r="A167" s="96" t="s">
        <v>53</v>
      </c>
      <c r="B167" s="2" t="s">
        <v>106</v>
      </c>
      <c r="C167" s="97" t="s">
        <v>271</v>
      </c>
      <c r="D167" s="89" t="s">
        <v>234</v>
      </c>
      <c r="E167" s="88" t="s">
        <v>337</v>
      </c>
      <c r="F167" s="16" t="s">
        <v>339</v>
      </c>
      <c r="G167" s="24" t="str">
        <f t="shared" si="8"/>
        <v/>
      </c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x14ac:dyDescent="0.25">
      <c r="A168" s="96" t="s">
        <v>177</v>
      </c>
      <c r="B168" s="2" t="s">
        <v>106</v>
      </c>
      <c r="C168" s="97" t="s">
        <v>272</v>
      </c>
      <c r="D168" s="23" t="s">
        <v>255</v>
      </c>
      <c r="E168" s="88" t="s">
        <v>349</v>
      </c>
      <c r="F168" s="16"/>
      <c r="G168" s="24" t="str">
        <f t="shared" si="8"/>
        <v/>
      </c>
      <c r="H168" s="25"/>
      <c r="I168" s="18">
        <v>1</v>
      </c>
      <c r="J168" s="11"/>
      <c r="K168" s="8"/>
      <c r="L168" s="14"/>
      <c r="M168" s="12"/>
      <c r="N168" s="14"/>
      <c r="O168" s="12"/>
      <c r="P168" s="14"/>
      <c r="Q168" s="12"/>
      <c r="R168" s="14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x14ac:dyDescent="0.25">
      <c r="A169" s="96" t="s">
        <v>53</v>
      </c>
      <c r="B169" s="2" t="s">
        <v>274</v>
      </c>
      <c r="C169" s="97" t="s">
        <v>276</v>
      </c>
      <c r="D169" s="89" t="s">
        <v>234</v>
      </c>
      <c r="E169" s="88" t="s">
        <v>337</v>
      </c>
      <c r="F169" s="16"/>
      <c r="G169" s="24" t="str">
        <f t="shared" si="8"/>
        <v/>
      </c>
      <c r="H169" s="25"/>
      <c r="I169" s="18">
        <v>1</v>
      </c>
      <c r="J169" s="11"/>
      <c r="K169" s="8"/>
      <c r="L169" s="14"/>
      <c r="M169" s="12"/>
      <c r="N169" s="14"/>
      <c r="O169" s="12"/>
      <c r="P169" s="14"/>
      <c r="Q169" s="12"/>
      <c r="R169" s="14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x14ac:dyDescent="0.25">
      <c r="A170" s="96" t="s">
        <v>54</v>
      </c>
      <c r="B170" s="2" t="s">
        <v>275</v>
      </c>
      <c r="C170" s="97" t="s">
        <v>277</v>
      </c>
      <c r="D170" s="89" t="s">
        <v>234</v>
      </c>
      <c r="E170" s="88" t="s">
        <v>337</v>
      </c>
      <c r="F170" s="16" t="s">
        <v>347</v>
      </c>
      <c r="G170" s="24" t="str">
        <f t="shared" si="8"/>
        <v/>
      </c>
      <c r="H170" s="25"/>
      <c r="I170" s="18">
        <v>1</v>
      </c>
      <c r="J170" s="11"/>
      <c r="K170" s="8"/>
      <c r="L170" s="14"/>
      <c r="M170" s="12"/>
      <c r="N170" s="14"/>
      <c r="O170" s="12"/>
      <c r="P170" s="14"/>
      <c r="Q170" s="12"/>
      <c r="R170" s="14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x14ac:dyDescent="0.25">
      <c r="A171" s="96" t="s">
        <v>54</v>
      </c>
      <c r="B171" s="2" t="s">
        <v>278</v>
      </c>
      <c r="C171" s="97" t="s">
        <v>279</v>
      </c>
      <c r="D171" s="89" t="s">
        <v>234</v>
      </c>
      <c r="E171" s="88" t="s">
        <v>337</v>
      </c>
      <c r="F171" s="16"/>
      <c r="G171" s="24" t="str">
        <f t="shared" si="8"/>
        <v/>
      </c>
      <c r="H171" s="25"/>
      <c r="I171" s="18">
        <v>6</v>
      </c>
      <c r="J171" s="11"/>
      <c r="K171" s="8"/>
      <c r="L171" s="14"/>
      <c r="M171" s="12"/>
      <c r="N171" s="14"/>
      <c r="O171" s="12"/>
      <c r="P171" s="14"/>
      <c r="Q171" s="12"/>
      <c r="R171" s="14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x14ac:dyDescent="0.25">
      <c r="A172" s="108" t="s">
        <v>54</v>
      </c>
      <c r="B172" s="2" t="s">
        <v>280</v>
      </c>
      <c r="C172" s="109" t="s">
        <v>281</v>
      </c>
      <c r="D172" s="110" t="s">
        <v>338</v>
      </c>
      <c r="E172" s="88"/>
      <c r="F172" s="16"/>
      <c r="G172" s="24" t="str">
        <f t="shared" si="8"/>
        <v/>
      </c>
      <c r="H172" s="25"/>
      <c r="I172" s="18">
        <v>1</v>
      </c>
      <c r="J172" s="11"/>
      <c r="K172" s="8"/>
      <c r="L172" s="14"/>
      <c r="M172" s="12"/>
      <c r="N172" s="14"/>
      <c r="O172" s="12"/>
      <c r="P172" s="14"/>
      <c r="Q172" s="12"/>
      <c r="R172" s="14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x14ac:dyDescent="0.25">
      <c r="A173" s="108" t="s">
        <v>54</v>
      </c>
      <c r="B173" s="2" t="s">
        <v>282</v>
      </c>
      <c r="C173" s="109" t="s">
        <v>283</v>
      </c>
      <c r="D173" s="110" t="s">
        <v>338</v>
      </c>
      <c r="E173" s="88"/>
      <c r="F173" s="16"/>
      <c r="G173" s="24" t="str">
        <f t="shared" si="8"/>
        <v/>
      </c>
      <c r="H173" s="25"/>
      <c r="I173" s="18">
        <v>1</v>
      </c>
      <c r="J173" s="11"/>
      <c r="K173" s="8"/>
      <c r="L173" s="14"/>
      <c r="M173" s="12"/>
      <c r="N173" s="14"/>
      <c r="O173" s="12"/>
      <c r="P173" s="14"/>
      <c r="Q173" s="12"/>
      <c r="R173" s="14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x14ac:dyDescent="0.25">
      <c r="A174" s="96" t="s">
        <v>54</v>
      </c>
      <c r="B174" s="2">
        <v>2292227</v>
      </c>
      <c r="C174" s="97" t="s">
        <v>286</v>
      </c>
      <c r="D174" s="23" t="s">
        <v>338</v>
      </c>
      <c r="E174" s="88"/>
      <c r="F174" s="16" t="s">
        <v>350</v>
      </c>
      <c r="G174" s="24" t="str">
        <f t="shared" si="8"/>
        <v/>
      </c>
      <c r="H174" s="25"/>
      <c r="I174" s="18">
        <v>2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x14ac:dyDescent="0.25">
      <c r="A175" s="96" t="s">
        <v>54</v>
      </c>
      <c r="B175" s="2">
        <v>999038530</v>
      </c>
      <c r="C175" s="97" t="s">
        <v>287</v>
      </c>
      <c r="D175" s="23" t="s">
        <v>255</v>
      </c>
      <c r="E175" s="88" t="s">
        <v>349</v>
      </c>
      <c r="F175" s="16"/>
      <c r="G175" s="24" t="str">
        <f t="shared" si="8"/>
        <v/>
      </c>
      <c r="H175" s="25"/>
      <c r="I175" s="18">
        <v>1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x14ac:dyDescent="0.25">
      <c r="A176" s="96" t="s">
        <v>47</v>
      </c>
      <c r="B176" s="2" t="s">
        <v>327</v>
      </c>
      <c r="C176" s="97" t="s">
        <v>328</v>
      </c>
      <c r="D176" s="23" t="s">
        <v>255</v>
      </c>
      <c r="E176" s="88" t="s">
        <v>349</v>
      </c>
      <c r="F176" s="16"/>
      <c r="G176" s="24" t="str">
        <f t="shared" si="8"/>
        <v/>
      </c>
      <c r="H176" s="25"/>
      <c r="I176" s="18">
        <v>3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ht="30" x14ac:dyDescent="0.25">
      <c r="A177" s="96" t="s">
        <v>47</v>
      </c>
      <c r="B177" s="2" t="s">
        <v>329</v>
      </c>
      <c r="C177" s="97" t="s">
        <v>330</v>
      </c>
      <c r="D177" s="23" t="s">
        <v>255</v>
      </c>
      <c r="E177" s="88" t="s">
        <v>349</v>
      </c>
      <c r="F177" s="16"/>
      <c r="G177" s="24" t="str">
        <f t="shared" si="8"/>
        <v/>
      </c>
      <c r="H177" s="25"/>
      <c r="I177" s="18">
        <v>2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</sheetData>
  <autoFilter ref="A1:AW177" xr:uid="{33165732-921F-4B38-922B-372698C0E235}"/>
  <conditionalFormatting sqref="B1">
    <cfRule type="duplicateValues" dxfId="115" priority="28"/>
  </conditionalFormatting>
  <conditionalFormatting sqref="B2:B3">
    <cfRule type="duplicateValues" dxfId="114" priority="27"/>
  </conditionalFormatting>
  <conditionalFormatting sqref="B4">
    <cfRule type="duplicateValues" dxfId="113" priority="26"/>
  </conditionalFormatting>
  <conditionalFormatting sqref="B5">
    <cfRule type="duplicateValues" dxfId="112" priority="25"/>
  </conditionalFormatting>
  <conditionalFormatting sqref="B6">
    <cfRule type="duplicateValues" dxfId="111" priority="24"/>
  </conditionalFormatting>
  <conditionalFormatting sqref="B7:B9">
    <cfRule type="duplicateValues" dxfId="110" priority="23"/>
  </conditionalFormatting>
  <conditionalFormatting sqref="B10:B22">
    <cfRule type="duplicateValues" dxfId="109" priority="22"/>
  </conditionalFormatting>
  <conditionalFormatting sqref="B49:B51 B23:B47">
    <cfRule type="duplicateValues" dxfId="108" priority="21"/>
  </conditionalFormatting>
  <conditionalFormatting sqref="B148:B155 B128:B142 B74:B125">
    <cfRule type="duplicateValues" dxfId="107" priority="19"/>
  </conditionalFormatting>
  <conditionalFormatting sqref="B126">
    <cfRule type="duplicateValues" dxfId="106" priority="18"/>
  </conditionalFormatting>
  <conditionalFormatting sqref="B127">
    <cfRule type="duplicateValues" dxfId="105" priority="17"/>
  </conditionalFormatting>
  <conditionalFormatting sqref="B156">
    <cfRule type="duplicateValues" dxfId="104" priority="16"/>
  </conditionalFormatting>
  <conditionalFormatting sqref="B157:B159">
    <cfRule type="duplicateValues" dxfId="103" priority="15"/>
  </conditionalFormatting>
  <conditionalFormatting sqref="B48">
    <cfRule type="duplicateValues" dxfId="102" priority="11"/>
  </conditionalFormatting>
  <conditionalFormatting sqref="B165:B177">
    <cfRule type="duplicateValues" dxfId="101" priority="2"/>
  </conditionalFormatting>
  <conditionalFormatting sqref="B160">
    <cfRule type="duplicateValues" dxfId="100" priority="43"/>
  </conditionalFormatting>
  <conditionalFormatting sqref="B161:B164">
    <cfRule type="duplicateValues" dxfId="99" priority="46"/>
  </conditionalFormatting>
  <conditionalFormatting sqref="B143:B147">
    <cfRule type="duplicateValues" dxfId="98" priority="49"/>
  </conditionalFormatting>
  <conditionalFormatting sqref="B52:B73">
    <cfRule type="duplicateValues" dxfId="0" priority="50"/>
  </conditionalFormatting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D4D25-1479-434A-AA6A-33636F8860D6}">
  <sheetPr filterMode="1"/>
  <dimension ref="A1:AW187"/>
  <sheetViews>
    <sheetView zoomScale="90" zoomScaleNormal="90" workbookViewId="0">
      <pane ySplit="1" topLeftCell="A33" activePane="bottomLeft" state="frozen"/>
      <selection pane="bottomLeft" activeCell="D1" sqref="D1:D1048576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8.85546875" style="92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351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hidden="1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hidden="1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hidden="1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hidden="1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hidden="1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hidden="1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hidden="1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hidden="1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hidden="1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hidden="1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hidden="1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hidden="1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hidden="1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hidden="1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hidden="1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hidden="1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hidden="1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hidden="1" x14ac:dyDescent="0.25">
      <c r="A19" s="43" t="s">
        <v>201</v>
      </c>
      <c r="B19" s="44">
        <v>888004188</v>
      </c>
      <c r="C19" s="45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x14ac:dyDescent="0.25">
      <c r="A20" s="96" t="s">
        <v>201</v>
      </c>
      <c r="B20" s="2" t="s">
        <v>220</v>
      </c>
      <c r="C20" s="97" t="s">
        <v>221</v>
      </c>
      <c r="D20" s="89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x14ac:dyDescent="0.25">
      <c r="A21" s="98" t="s">
        <v>201</v>
      </c>
      <c r="B21" s="99" t="s">
        <v>224</v>
      </c>
      <c r="C21" s="100" t="s">
        <v>226</v>
      </c>
      <c r="D21" s="89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x14ac:dyDescent="0.25">
      <c r="A22" s="98" t="s">
        <v>201</v>
      </c>
      <c r="B22" s="99" t="s">
        <v>225</v>
      </c>
      <c r="C22" s="100" t="s">
        <v>227</v>
      </c>
      <c r="D22" s="89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hidden="1" x14ac:dyDescent="0.25">
      <c r="A23" s="43" t="s">
        <v>201</v>
      </c>
      <c r="B23" s="44">
        <v>999038140</v>
      </c>
      <c r="C23" s="45" t="s">
        <v>228</v>
      </c>
      <c r="D23" s="16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x14ac:dyDescent="0.25">
      <c r="A24" s="96" t="s">
        <v>201</v>
      </c>
      <c r="B24" s="2" t="s">
        <v>229</v>
      </c>
      <c r="C24" s="97" t="s">
        <v>230</v>
      </c>
      <c r="D24" s="89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x14ac:dyDescent="0.25">
      <c r="A25" s="96" t="s">
        <v>201</v>
      </c>
      <c r="B25" s="2">
        <v>201000197</v>
      </c>
      <c r="C25" s="97" t="s">
        <v>170</v>
      </c>
      <c r="D25" s="89" t="s">
        <v>234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x14ac:dyDescent="0.25">
      <c r="A26" s="96" t="s">
        <v>201</v>
      </c>
      <c r="B26" s="2">
        <v>201000197</v>
      </c>
      <c r="C26" s="97" t="s">
        <v>126</v>
      </c>
      <c r="D26" s="89" t="s">
        <v>234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x14ac:dyDescent="0.25">
      <c r="A27" s="96" t="s">
        <v>201</v>
      </c>
      <c r="B27" s="2">
        <v>201000260</v>
      </c>
      <c r="C27" s="97" t="s">
        <v>55</v>
      </c>
      <c r="D27" s="89" t="s">
        <v>234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x14ac:dyDescent="0.25">
      <c r="A28" s="96" t="s">
        <v>201</v>
      </c>
      <c r="B28" s="2">
        <v>201000160</v>
      </c>
      <c r="C28" s="97" t="s">
        <v>171</v>
      </c>
      <c r="D28" s="89" t="s">
        <v>234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x14ac:dyDescent="0.25">
      <c r="A29" s="96" t="s">
        <v>201</v>
      </c>
      <c r="B29" s="2">
        <v>201000160</v>
      </c>
      <c r="C29" s="97" t="s">
        <v>172</v>
      </c>
      <c r="D29" s="89" t="s">
        <v>234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x14ac:dyDescent="0.25">
      <c r="A30" s="96" t="s">
        <v>201</v>
      </c>
      <c r="B30" s="101">
        <v>201000174</v>
      </c>
      <c r="C30" s="97" t="s">
        <v>127</v>
      </c>
      <c r="D30" s="89" t="s">
        <v>234</v>
      </c>
      <c r="E30" s="88" t="s">
        <v>337</v>
      </c>
      <c r="F30" s="16"/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x14ac:dyDescent="0.25">
      <c r="A31" s="96" t="s">
        <v>201</v>
      </c>
      <c r="B31" s="2">
        <v>201000281</v>
      </c>
      <c r="C31" s="97" t="s">
        <v>128</v>
      </c>
      <c r="D31" s="89" t="s">
        <v>234</v>
      </c>
      <c r="E31" s="88" t="s">
        <v>337</v>
      </c>
      <c r="F31" s="16"/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customHeight="1" x14ac:dyDescent="0.25">
      <c r="A32" s="96" t="s">
        <v>50</v>
      </c>
      <c r="B32" s="2" t="s">
        <v>2</v>
      </c>
      <c r="C32" s="97" t="s">
        <v>2</v>
      </c>
      <c r="D32" s="89" t="s">
        <v>234</v>
      </c>
      <c r="E32" s="88" t="s">
        <v>337</v>
      </c>
      <c r="F32" s="16" t="s">
        <v>340</v>
      </c>
      <c r="G32" s="24" t="str">
        <f t="shared" ref="G32:G40" si="0">IF(H32="","",I32-H32)</f>
        <v/>
      </c>
      <c r="H32" s="25"/>
      <c r="I32" s="18">
        <v>15</v>
      </c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x14ac:dyDescent="0.25">
      <c r="A33" s="96" t="s">
        <v>50</v>
      </c>
      <c r="B33" s="2">
        <v>430001208</v>
      </c>
      <c r="C33" s="97" t="s">
        <v>65</v>
      </c>
      <c r="D33" s="89" t="s">
        <v>234</v>
      </c>
      <c r="E33" s="88" t="s">
        <v>337</v>
      </c>
      <c r="F33" s="16"/>
      <c r="G33" s="24" t="str">
        <f t="shared" si="0"/>
        <v/>
      </c>
      <c r="H33" s="25"/>
      <c r="I33" s="18">
        <v>8</v>
      </c>
      <c r="J33" s="11"/>
      <c r="K33" s="8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hidden="1" x14ac:dyDescent="0.25">
      <c r="A34" s="43" t="s">
        <v>50</v>
      </c>
      <c r="B34" s="44" t="s">
        <v>11</v>
      </c>
      <c r="C34" s="45" t="s">
        <v>67</v>
      </c>
      <c r="D34" s="16" t="s">
        <v>255</v>
      </c>
      <c r="E34" s="88" t="s">
        <v>349</v>
      </c>
      <c r="F34" s="16"/>
      <c r="G34" s="24" t="str">
        <f t="shared" si="0"/>
        <v/>
      </c>
      <c r="H34" s="25"/>
      <c r="I34" s="18">
        <v>7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hidden="1" x14ac:dyDescent="0.25">
      <c r="A35" s="43" t="s">
        <v>50</v>
      </c>
      <c r="B35" s="44" t="s">
        <v>12</v>
      </c>
      <c r="C35" s="45" t="s">
        <v>68</v>
      </c>
      <c r="D35" s="16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x14ac:dyDescent="0.25">
      <c r="A36" s="96" t="s">
        <v>50</v>
      </c>
      <c r="B36" s="2" t="s">
        <v>14</v>
      </c>
      <c r="C36" s="97" t="s">
        <v>70</v>
      </c>
      <c r="D36" s="89" t="s">
        <v>234</v>
      </c>
      <c r="E36" s="88" t="s">
        <v>337</v>
      </c>
      <c r="F36" s="16"/>
      <c r="G36" s="24" t="str">
        <f t="shared" si="0"/>
        <v/>
      </c>
      <c r="H36" s="25"/>
      <c r="I36" s="18">
        <v>190</v>
      </c>
      <c r="J36" s="11"/>
      <c r="K36" s="8"/>
      <c r="L36" s="11"/>
      <c r="M36" s="13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x14ac:dyDescent="0.25">
      <c r="A37" s="96" t="s">
        <v>50</v>
      </c>
      <c r="B37" s="2" t="s">
        <v>15</v>
      </c>
      <c r="C37" s="97" t="s">
        <v>71</v>
      </c>
      <c r="D37" s="89" t="s">
        <v>234</v>
      </c>
      <c r="E37" s="88" t="s">
        <v>337</v>
      </c>
      <c r="F37" s="16"/>
      <c r="G37" s="24" t="str">
        <f t="shared" si="0"/>
        <v/>
      </c>
      <c r="H37" s="25"/>
      <c r="I37" s="18">
        <v>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x14ac:dyDescent="0.25">
      <c r="A38" s="96" t="s">
        <v>50</v>
      </c>
      <c r="B38" s="2" t="s">
        <v>20</v>
      </c>
      <c r="C38" s="97" t="s">
        <v>262</v>
      </c>
      <c r="D38" s="89" t="s">
        <v>234</v>
      </c>
      <c r="E38" s="88" t="s">
        <v>337</v>
      </c>
      <c r="F38" s="16"/>
      <c r="G38" s="24" t="str">
        <f t="shared" si="0"/>
        <v/>
      </c>
      <c r="H38" s="25"/>
      <c r="I38" s="22">
        <v>5</v>
      </c>
      <c r="J38" s="11"/>
      <c r="K38" s="13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x14ac:dyDescent="0.25">
      <c r="A39" s="96" t="s">
        <v>50</v>
      </c>
      <c r="B39" s="2">
        <v>405008767</v>
      </c>
      <c r="C39" s="97" t="s">
        <v>75</v>
      </c>
      <c r="D39" s="89" t="s">
        <v>234</v>
      </c>
      <c r="E39" s="88" t="s">
        <v>337</v>
      </c>
      <c r="F39" s="16"/>
      <c r="G39" s="24" t="str">
        <f t="shared" si="0"/>
        <v/>
      </c>
      <c r="H39" s="25"/>
      <c r="I39" s="18">
        <v>5</v>
      </c>
      <c r="J39" s="11"/>
      <c r="K39" s="8"/>
      <c r="L39" s="11"/>
      <c r="M39" s="12"/>
      <c r="N39" s="11"/>
      <c r="O39" s="13"/>
      <c r="P39" s="11"/>
      <c r="Q39" s="13"/>
      <c r="R39" s="11"/>
      <c r="S39" s="13"/>
      <c r="T39" s="11"/>
      <c r="U39" s="13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x14ac:dyDescent="0.25">
      <c r="A40" s="96" t="s">
        <v>50</v>
      </c>
      <c r="B40" s="2" t="s">
        <v>22</v>
      </c>
      <c r="C40" s="97" t="s">
        <v>76</v>
      </c>
      <c r="D40" s="89" t="s">
        <v>234</v>
      </c>
      <c r="E40" s="88" t="s">
        <v>337</v>
      </c>
      <c r="F40" s="16"/>
      <c r="G40" s="24" t="str">
        <f t="shared" si="0"/>
        <v/>
      </c>
      <c r="H40" s="25"/>
      <c r="I40" s="18">
        <v>12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customHeight="1" x14ac:dyDescent="0.25">
      <c r="A41" s="96" t="s">
        <v>50</v>
      </c>
      <c r="B41" s="2">
        <v>430003154</v>
      </c>
      <c r="C41" s="97" t="s">
        <v>250</v>
      </c>
      <c r="D41" s="89" t="s">
        <v>234</v>
      </c>
      <c r="E41" s="88" t="s">
        <v>337</v>
      </c>
      <c r="F41" s="16"/>
      <c r="G41" s="24">
        <f>IF(I41-H41&gt;0,0,I41-H41)</f>
        <v>0</v>
      </c>
      <c r="H41" s="26">
        <v>4</v>
      </c>
      <c r="I41" s="22">
        <f>7+K41</f>
        <v>6</v>
      </c>
      <c r="J41" s="11">
        <v>43844</v>
      </c>
      <c r="K41" s="42">
        <v>-1</v>
      </c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x14ac:dyDescent="0.25">
      <c r="A42" s="96" t="s">
        <v>50</v>
      </c>
      <c r="B42" s="2">
        <v>430001101</v>
      </c>
      <c r="C42" s="97" t="s">
        <v>80</v>
      </c>
      <c r="D42" s="89" t="s">
        <v>234</v>
      </c>
      <c r="E42" s="88" t="s">
        <v>337</v>
      </c>
      <c r="F42" s="16" t="s">
        <v>259</v>
      </c>
      <c r="G42" s="24" t="str">
        <f t="shared" ref="G42:G48" si="1">IF(H42="","",I42-H42)</f>
        <v/>
      </c>
      <c r="H42" s="25"/>
      <c r="I42" s="18">
        <v>48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x14ac:dyDescent="0.25">
      <c r="A43" s="96" t="s">
        <v>50</v>
      </c>
      <c r="B43" s="2" t="s">
        <v>24</v>
      </c>
      <c r="C43" s="97" t="s">
        <v>256</v>
      </c>
      <c r="D43" s="89" t="s">
        <v>234</v>
      </c>
      <c r="E43" s="88" t="s">
        <v>337</v>
      </c>
      <c r="F43" s="16" t="s">
        <v>259</v>
      </c>
      <c r="G43" s="24" t="str">
        <f t="shared" si="1"/>
        <v/>
      </c>
      <c r="H43" s="25"/>
      <c r="I43" s="18">
        <v>7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x14ac:dyDescent="0.25">
      <c r="A44" s="96" t="s">
        <v>50</v>
      </c>
      <c r="B44" s="2">
        <v>430001102</v>
      </c>
      <c r="C44" s="97" t="s">
        <v>80</v>
      </c>
      <c r="D44" s="89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48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x14ac:dyDescent="0.25">
      <c r="A45" s="96" t="s">
        <v>50</v>
      </c>
      <c r="B45" s="2">
        <v>323000639</v>
      </c>
      <c r="C45" s="97" t="s">
        <v>265</v>
      </c>
      <c r="D45" s="89" t="s">
        <v>234</v>
      </c>
      <c r="E45" s="88" t="s">
        <v>337</v>
      </c>
      <c r="F45" s="16"/>
      <c r="G45" s="24" t="str">
        <f t="shared" si="1"/>
        <v/>
      </c>
      <c r="H45" s="25"/>
      <c r="I45" s="18">
        <v>25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x14ac:dyDescent="0.25">
      <c r="A46" s="96" t="s">
        <v>50</v>
      </c>
      <c r="B46" s="2" t="s">
        <v>25</v>
      </c>
      <c r="C46" s="97" t="s">
        <v>79</v>
      </c>
      <c r="D46" s="89" t="s">
        <v>234</v>
      </c>
      <c r="E46" s="88" t="s">
        <v>337</v>
      </c>
      <c r="F46" s="16"/>
      <c r="G46" s="24" t="str">
        <f t="shared" si="1"/>
        <v/>
      </c>
      <c r="H46" s="25"/>
      <c r="I46" s="18">
        <v>4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x14ac:dyDescent="0.25">
      <c r="A47" s="96" t="s">
        <v>50</v>
      </c>
      <c r="B47" s="2" t="s">
        <v>26</v>
      </c>
      <c r="C47" s="97" t="s">
        <v>79</v>
      </c>
      <c r="D47" s="89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3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x14ac:dyDescent="0.25">
      <c r="A48" s="96" t="s">
        <v>50</v>
      </c>
      <c r="B48" s="2">
        <v>205000730</v>
      </c>
      <c r="C48" s="97" t="s">
        <v>86</v>
      </c>
      <c r="D48" s="89" t="s">
        <v>234</v>
      </c>
      <c r="E48" s="88" t="s">
        <v>337</v>
      </c>
      <c r="F48" s="16"/>
      <c r="G48" s="24">
        <f t="shared" si="1"/>
        <v>1</v>
      </c>
      <c r="H48" s="25">
        <v>2</v>
      </c>
      <c r="I48" s="18">
        <v>3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ht="30" x14ac:dyDescent="0.25">
      <c r="A49" s="96" t="s">
        <v>50</v>
      </c>
      <c r="B49" s="2">
        <v>205000894</v>
      </c>
      <c r="C49" s="97" t="s">
        <v>236</v>
      </c>
      <c r="D49" s="89" t="s">
        <v>234</v>
      </c>
      <c r="E49" s="88" t="s">
        <v>337</v>
      </c>
      <c r="F49" s="16"/>
      <c r="G49" s="24">
        <f>IF(I49-H49&gt;0,0,I49-H49)</f>
        <v>0</v>
      </c>
      <c r="H49" s="25">
        <v>2</v>
      </c>
      <c r="I49" s="18">
        <v>2</v>
      </c>
      <c r="J49" s="11"/>
      <c r="K49" s="12"/>
      <c r="L49" s="11"/>
      <c r="M49" s="13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x14ac:dyDescent="0.25">
      <c r="A50" s="96" t="s">
        <v>50</v>
      </c>
      <c r="B50" s="2">
        <v>700006052</v>
      </c>
      <c r="C50" s="97" t="s">
        <v>237</v>
      </c>
      <c r="D50" s="89" t="s">
        <v>234</v>
      </c>
      <c r="E50" s="88" t="s">
        <v>337</v>
      </c>
      <c r="F50" s="16"/>
      <c r="G50" s="24">
        <f>IF(I50-H50&gt;0,0,I50-H50)</f>
        <v>0</v>
      </c>
      <c r="H50" s="25">
        <v>3</v>
      </c>
      <c r="I50" s="22">
        <v>3</v>
      </c>
      <c r="J50" s="11"/>
      <c r="K50" s="4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x14ac:dyDescent="0.25">
      <c r="A51" s="96" t="s">
        <v>50</v>
      </c>
      <c r="B51" s="2">
        <v>700010979</v>
      </c>
      <c r="C51" s="97" t="s">
        <v>87</v>
      </c>
      <c r="D51" s="89" t="s">
        <v>234</v>
      </c>
      <c r="E51" s="88" t="s">
        <v>337</v>
      </c>
      <c r="F51" s="16"/>
      <c r="G51" s="24" t="str">
        <f t="shared" ref="G51:G56" si="2">IF(H51="","",I51-H51)</f>
        <v/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hidden="1" x14ac:dyDescent="0.25">
      <c r="A52" s="43" t="s">
        <v>50</v>
      </c>
      <c r="B52" s="44">
        <v>999032368</v>
      </c>
      <c r="C52" s="45" t="s">
        <v>93</v>
      </c>
      <c r="D52" s="16" t="s">
        <v>255</v>
      </c>
      <c r="E52" s="88" t="s">
        <v>349</v>
      </c>
      <c r="F52" s="16"/>
      <c r="G52" s="24" t="str">
        <f t="shared" si="2"/>
        <v/>
      </c>
      <c r="H52" s="25"/>
      <c r="I52" s="18">
        <v>5</v>
      </c>
      <c r="J52" s="11"/>
      <c r="K52" s="8"/>
      <c r="L52" s="11"/>
      <c r="M52" s="12"/>
      <c r="N52" s="14"/>
      <c r="O52" s="12"/>
      <c r="P52" s="14"/>
      <c r="Q52" s="12"/>
      <c r="R52" s="14"/>
      <c r="S52" s="12"/>
      <c r="T52" s="14"/>
      <c r="U52" s="12"/>
      <c r="V52" s="14"/>
      <c r="W52" s="12"/>
      <c r="X52" s="14"/>
      <c r="Y52" s="12"/>
      <c r="Z52" s="14"/>
      <c r="AA52" s="12"/>
      <c r="AB52" s="14"/>
      <c r="AC52" s="12"/>
      <c r="AD52" s="14"/>
      <c r="AE52" s="12"/>
      <c r="AF52" s="14"/>
      <c r="AG52" s="12"/>
      <c r="AH52" s="14"/>
      <c r="AI52" s="12"/>
      <c r="AJ52" s="11"/>
      <c r="AK52" s="13"/>
      <c r="AL52" s="14"/>
      <c r="AM52" s="12"/>
      <c r="AN52" s="14"/>
      <c r="AO52" s="12"/>
      <c r="AP52" s="14"/>
      <c r="AQ52" s="12"/>
      <c r="AR52" s="11"/>
      <c r="AS52" s="12"/>
      <c r="AT52" s="11"/>
      <c r="AU52" s="12"/>
      <c r="AV52" s="11"/>
      <c r="AW52" s="12"/>
    </row>
    <row r="53" spans="1:49" x14ac:dyDescent="0.25">
      <c r="A53" s="96" t="s">
        <v>50</v>
      </c>
      <c r="B53" s="2">
        <v>430003141</v>
      </c>
      <c r="C53" s="97" t="s">
        <v>253</v>
      </c>
      <c r="D53" s="89" t="s">
        <v>234</v>
      </c>
      <c r="E53" s="88" t="s">
        <v>337</v>
      </c>
      <c r="F53" s="16"/>
      <c r="G53" s="24" t="str">
        <f t="shared" si="2"/>
        <v/>
      </c>
      <c r="H53" s="25"/>
      <c r="I53" s="18">
        <v>1</v>
      </c>
      <c r="J53" s="11"/>
      <c r="K53" s="12"/>
      <c r="L53" s="11"/>
      <c r="M53" s="12"/>
      <c r="N53" s="14"/>
      <c r="O53" s="12"/>
      <c r="P53" s="14"/>
      <c r="Q53" s="12"/>
      <c r="R53" s="14"/>
      <c r="S53" s="12"/>
      <c r="T53" s="11"/>
      <c r="U53" s="13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4"/>
      <c r="AK53" s="12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hidden="1" x14ac:dyDescent="0.25">
      <c r="A54" s="43" t="s">
        <v>50</v>
      </c>
      <c r="B54" s="46">
        <v>999038882</v>
      </c>
      <c r="C54" s="45" t="s">
        <v>119</v>
      </c>
      <c r="D54" s="16" t="s">
        <v>255</v>
      </c>
      <c r="E54" s="88" t="s">
        <v>349</v>
      </c>
      <c r="F54" s="16"/>
      <c r="G54" s="24" t="str">
        <f t="shared" si="2"/>
        <v/>
      </c>
      <c r="H54" s="25"/>
      <c r="I54" s="18">
        <v>1</v>
      </c>
      <c r="J54" s="11"/>
      <c r="K54" s="8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hidden="1" x14ac:dyDescent="0.25">
      <c r="A55" s="43" t="s">
        <v>50</v>
      </c>
      <c r="B55" s="44">
        <v>999041596</v>
      </c>
      <c r="C55" s="45" t="s">
        <v>188</v>
      </c>
      <c r="D55" s="16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4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hidden="1" x14ac:dyDescent="0.25">
      <c r="A56" s="43" t="s">
        <v>50</v>
      </c>
      <c r="B56" s="44">
        <v>999041597</v>
      </c>
      <c r="C56" s="45" t="s">
        <v>254</v>
      </c>
      <c r="D56" s="16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12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x14ac:dyDescent="0.25">
      <c r="A57" s="96" t="s">
        <v>50</v>
      </c>
      <c r="B57" s="2">
        <v>205000610</v>
      </c>
      <c r="C57" s="97" t="s">
        <v>223</v>
      </c>
      <c r="D57" s="89" t="s">
        <v>234</v>
      </c>
      <c r="E57" s="88" t="s">
        <v>337</v>
      </c>
      <c r="F57" s="16"/>
      <c r="G57" s="34"/>
      <c r="H57" s="34"/>
      <c r="I57" s="18">
        <v>1</v>
      </c>
      <c r="J57" s="11"/>
      <c r="K57" s="8"/>
      <c r="L57" s="14"/>
      <c r="M57" s="12"/>
      <c r="N57" s="11"/>
      <c r="O57" s="13"/>
      <c r="P57" s="11"/>
      <c r="Q57" s="12"/>
      <c r="R57" s="11"/>
      <c r="S57" s="13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hidden="1" x14ac:dyDescent="0.25">
      <c r="A58" s="43" t="s">
        <v>50</v>
      </c>
      <c r="B58" s="44" t="s">
        <v>231</v>
      </c>
      <c r="C58" s="45" t="s">
        <v>231</v>
      </c>
      <c r="D58" s="16" t="s">
        <v>255</v>
      </c>
      <c r="E58" s="88"/>
      <c r="F58" s="16"/>
      <c r="G58" s="34"/>
      <c r="H58" s="34"/>
      <c r="I58" s="18">
        <v>4</v>
      </c>
      <c r="J58" s="11"/>
      <c r="K58" s="8"/>
      <c r="L58" s="14"/>
      <c r="M58" s="12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2"/>
      <c r="AT58" s="11"/>
      <c r="AU58" s="12"/>
      <c r="AV58" s="11"/>
      <c r="AW58" s="12"/>
    </row>
    <row r="59" spans="1:49" x14ac:dyDescent="0.25">
      <c r="A59" s="96" t="s">
        <v>47</v>
      </c>
      <c r="B59" s="2" t="s">
        <v>1</v>
      </c>
      <c r="C59" s="97" t="s">
        <v>57</v>
      </c>
      <c r="D59" s="89" t="s">
        <v>234</v>
      </c>
      <c r="E59" s="88" t="s">
        <v>337</v>
      </c>
      <c r="F59" s="16"/>
      <c r="G59" s="24" t="str">
        <f>IF(H59="","",I59-H59)</f>
        <v/>
      </c>
      <c r="H59" s="25"/>
      <c r="I59" s="18">
        <v>1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x14ac:dyDescent="0.25">
      <c r="A60" s="96" t="s">
        <v>47</v>
      </c>
      <c r="B60" s="2" t="s">
        <v>263</v>
      </c>
      <c r="C60" s="97" t="s">
        <v>264</v>
      </c>
      <c r="D60" s="89" t="s">
        <v>234</v>
      </c>
      <c r="E60" s="88" t="s">
        <v>337</v>
      </c>
      <c r="F60" s="16"/>
      <c r="G60" s="24"/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hidden="1" x14ac:dyDescent="0.25">
      <c r="A61" s="81" t="s">
        <v>47</v>
      </c>
      <c r="B61" s="93" t="s">
        <v>3</v>
      </c>
      <c r="C61" s="83" t="s">
        <v>233</v>
      </c>
      <c r="D61" s="60"/>
      <c r="E61" s="94"/>
      <c r="F61" s="60"/>
      <c r="G61" s="62" t="str">
        <f t="shared" ref="G61:G67" si="3">IF(H61="","",I61-H61)</f>
        <v/>
      </c>
      <c r="H61" s="63"/>
      <c r="I61" s="77">
        <v>5</v>
      </c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x14ac:dyDescent="0.25">
      <c r="A62" s="96" t="s">
        <v>47</v>
      </c>
      <c r="B62" s="2" t="s">
        <v>6</v>
      </c>
      <c r="C62" s="97" t="s">
        <v>61</v>
      </c>
      <c r="D62" s="89" t="s">
        <v>234</v>
      </c>
      <c r="E62" s="88" t="s">
        <v>337</v>
      </c>
      <c r="F62" s="16"/>
      <c r="G62" s="24" t="str">
        <f t="shared" si="3"/>
        <v/>
      </c>
      <c r="H62" s="25"/>
      <c r="I62" s="18">
        <v>1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x14ac:dyDescent="0.25">
      <c r="A63" s="96" t="s">
        <v>47</v>
      </c>
      <c r="B63" s="2" t="s">
        <v>7</v>
      </c>
      <c r="C63" s="97" t="s">
        <v>62</v>
      </c>
      <c r="D63" s="89" t="s">
        <v>234</v>
      </c>
      <c r="E63" s="88" t="s">
        <v>337</v>
      </c>
      <c r="F63" s="16"/>
      <c r="G63" s="24" t="str">
        <f t="shared" si="3"/>
        <v/>
      </c>
      <c r="H63" s="25"/>
      <c r="I63" s="18">
        <v>4</v>
      </c>
      <c r="J63" s="11"/>
      <c r="K63" s="8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x14ac:dyDescent="0.25">
      <c r="A64" s="96" t="s">
        <v>47</v>
      </c>
      <c r="B64" s="2">
        <v>700001722</v>
      </c>
      <c r="C64" s="97" t="s">
        <v>258</v>
      </c>
      <c r="D64" s="89" t="s">
        <v>234</v>
      </c>
      <c r="E64" s="88" t="s">
        <v>337</v>
      </c>
      <c r="F64" s="16"/>
      <c r="G64" s="24" t="str">
        <f t="shared" si="3"/>
        <v/>
      </c>
      <c r="H64" s="25"/>
      <c r="I64" s="18">
        <v>1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x14ac:dyDescent="0.25">
      <c r="A65" s="96" t="s">
        <v>47</v>
      </c>
      <c r="B65" s="2" t="s">
        <v>8</v>
      </c>
      <c r="C65" s="97" t="s">
        <v>232</v>
      </c>
      <c r="D65" s="89" t="s">
        <v>234</v>
      </c>
      <c r="E65" s="88" t="s">
        <v>337</v>
      </c>
      <c r="F65" s="16"/>
      <c r="G65" s="24" t="str">
        <f t="shared" si="3"/>
        <v/>
      </c>
      <c r="H65" s="25"/>
      <c r="I65" s="18">
        <v>3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ht="30" x14ac:dyDescent="0.25">
      <c r="A66" s="96" t="s">
        <v>47</v>
      </c>
      <c r="B66" s="2" t="s">
        <v>9</v>
      </c>
      <c r="C66" s="97" t="s">
        <v>63</v>
      </c>
      <c r="D66" s="89" t="s">
        <v>234</v>
      </c>
      <c r="E66" s="88" t="s">
        <v>337</v>
      </c>
      <c r="F66" s="16"/>
      <c r="G66" s="24" t="str">
        <f t="shared" si="3"/>
        <v/>
      </c>
      <c r="H66" s="25"/>
      <c r="I66" s="18">
        <v>1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hidden="1" x14ac:dyDescent="0.25">
      <c r="A67" s="43" t="s">
        <v>47</v>
      </c>
      <c r="B67" s="44" t="s">
        <v>21</v>
      </c>
      <c r="C67" s="45" t="s">
        <v>74</v>
      </c>
      <c r="D67" s="16" t="s">
        <v>255</v>
      </c>
      <c r="E67" s="88" t="s">
        <v>349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3"/>
      <c r="AT67" s="11"/>
      <c r="AU67" s="13"/>
      <c r="AV67" s="11"/>
      <c r="AW67" s="13"/>
    </row>
    <row r="68" spans="1:49" x14ac:dyDescent="0.25">
      <c r="A68" s="96" t="s">
        <v>47</v>
      </c>
      <c r="B68" s="2">
        <v>700004156</v>
      </c>
      <c r="C68" s="97" t="s">
        <v>84</v>
      </c>
      <c r="D68" s="89" t="s">
        <v>234</v>
      </c>
      <c r="E68" s="88" t="s">
        <v>337</v>
      </c>
      <c r="F68" s="16"/>
      <c r="G68" s="24">
        <f>IF(I68-H68&gt;0,0,I68-H68)</f>
        <v>0</v>
      </c>
      <c r="H68" s="25">
        <v>3</v>
      </c>
      <c r="I68" s="22">
        <v>6</v>
      </c>
      <c r="J68" s="11"/>
      <c r="K68" s="42"/>
      <c r="L68" s="11"/>
      <c r="M68" s="13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x14ac:dyDescent="0.25">
      <c r="A69" s="96" t="s">
        <v>47</v>
      </c>
      <c r="B69" s="2" t="s">
        <v>31</v>
      </c>
      <c r="C69" s="97" t="s">
        <v>88</v>
      </c>
      <c r="D69" s="89" t="s">
        <v>234</v>
      </c>
      <c r="E69" s="88" t="s">
        <v>337</v>
      </c>
      <c r="F69" s="16"/>
      <c r="G69" s="24" t="str">
        <f>IF(H69="","",I69-H69)</f>
        <v/>
      </c>
      <c r="H69" s="25"/>
      <c r="I69" s="18">
        <v>2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2"/>
      <c r="AT69" s="11"/>
      <c r="AU69" s="12"/>
      <c r="AV69" s="11"/>
      <c r="AW69" s="12"/>
    </row>
    <row r="70" spans="1:49" x14ac:dyDescent="0.25">
      <c r="A70" s="96" t="s">
        <v>47</v>
      </c>
      <c r="B70" s="2">
        <v>700003639</v>
      </c>
      <c r="C70" s="97" t="s">
        <v>89</v>
      </c>
      <c r="D70" s="89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4"/>
      <c r="AS70" s="12"/>
      <c r="AT70" s="14"/>
      <c r="AU70" s="12"/>
      <c r="AV70" s="14"/>
      <c r="AW70" s="12"/>
    </row>
    <row r="71" spans="1:49" x14ac:dyDescent="0.25">
      <c r="A71" s="96" t="s">
        <v>47</v>
      </c>
      <c r="B71" s="2">
        <v>700008988</v>
      </c>
      <c r="C71" s="97" t="s">
        <v>90</v>
      </c>
      <c r="D71" s="89" t="s">
        <v>234</v>
      </c>
      <c r="E71" s="88" t="s">
        <v>337</v>
      </c>
      <c r="F71" s="16"/>
      <c r="G71" s="24" t="str">
        <f>IF(H71="","",I71-H71)</f>
        <v/>
      </c>
      <c r="H71" s="25"/>
      <c r="I71" s="18">
        <v>4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x14ac:dyDescent="0.25">
      <c r="A72" s="96" t="s">
        <v>47</v>
      </c>
      <c r="B72" s="2" t="s">
        <v>32</v>
      </c>
      <c r="C72" s="97" t="s">
        <v>32</v>
      </c>
      <c r="D72" s="89" t="s">
        <v>234</v>
      </c>
      <c r="E72" s="88" t="s">
        <v>337</v>
      </c>
      <c r="F72" s="16" t="s">
        <v>341</v>
      </c>
      <c r="G72" s="24" t="str">
        <f>IF(H72="","",I72-H72)</f>
        <v/>
      </c>
      <c r="H72" s="25"/>
      <c r="I72" s="18">
        <v>1</v>
      </c>
      <c r="J72" s="11"/>
      <c r="K72" s="8"/>
      <c r="L72" s="11"/>
      <c r="M72" s="12"/>
      <c r="N72" s="11"/>
      <c r="O72" s="13"/>
      <c r="P72" s="11"/>
      <c r="Q72" s="13"/>
      <c r="R72" s="11"/>
      <c r="S72" s="13"/>
      <c r="T72" s="11"/>
      <c r="U72" s="13"/>
      <c r="V72" s="11"/>
      <c r="W72" s="13"/>
      <c r="X72" s="11"/>
      <c r="Y72" s="13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x14ac:dyDescent="0.25">
      <c r="A73" s="96" t="s">
        <v>49</v>
      </c>
      <c r="B73" s="2">
        <v>700003090</v>
      </c>
      <c r="C73" s="97" t="s">
        <v>136</v>
      </c>
      <c r="D73" s="89" t="s">
        <v>234</v>
      </c>
      <c r="E73" s="88" t="s">
        <v>337</v>
      </c>
      <c r="F73" s="16"/>
      <c r="G73" s="24">
        <f>IF(I73-H73&gt;0,0,I73-H73)</f>
        <v>0</v>
      </c>
      <c r="H73" s="25">
        <v>3</v>
      </c>
      <c r="I73" s="22">
        <v>3</v>
      </c>
      <c r="J73" s="11"/>
      <c r="K73" s="8"/>
      <c r="L73" s="11"/>
      <c r="M73" s="13"/>
      <c r="N73" s="11"/>
      <c r="O73" s="12"/>
      <c r="P73" s="11"/>
      <c r="Q73" s="12"/>
      <c r="R73" s="11"/>
      <c r="S73" s="12"/>
      <c r="T73" s="11"/>
      <c r="U73" s="12"/>
      <c r="V73" s="11"/>
      <c r="W73" s="12"/>
      <c r="X73" s="11"/>
      <c r="Y73" s="12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hidden="1" x14ac:dyDescent="0.25">
      <c r="A74" s="43" t="s">
        <v>47</v>
      </c>
      <c r="B74" s="44">
        <v>999028048</v>
      </c>
      <c r="C74" s="45" t="s">
        <v>106</v>
      </c>
      <c r="D74" s="16" t="s">
        <v>255</v>
      </c>
      <c r="E74" s="88" t="s">
        <v>349</v>
      </c>
      <c r="F74" s="16"/>
      <c r="G74" s="24" t="str">
        <f>IF(H74="","",I74-H74)</f>
        <v/>
      </c>
      <c r="H74" s="25"/>
      <c r="I74" s="18">
        <v>3</v>
      </c>
      <c r="J74" s="11"/>
      <c r="K74" s="8"/>
      <c r="L74" s="11"/>
      <c r="M74" s="12"/>
      <c r="N74" s="11"/>
      <c r="O74" s="13"/>
      <c r="P74" s="11"/>
      <c r="Q74" s="13"/>
      <c r="R74" s="11"/>
      <c r="S74" s="13"/>
      <c r="T74" s="11"/>
      <c r="U74" s="13"/>
      <c r="V74" s="11"/>
      <c r="W74" s="13"/>
      <c r="X74" s="11"/>
      <c r="Y74" s="13"/>
      <c r="Z74" s="11"/>
      <c r="AA74" s="13"/>
      <c r="AB74" s="11"/>
      <c r="AC74" s="13"/>
      <c r="AD74" s="11"/>
      <c r="AE74" s="13"/>
      <c r="AF74" s="11"/>
      <c r="AG74" s="13"/>
      <c r="AH74" s="11"/>
      <c r="AI74" s="13"/>
      <c r="AJ74" s="11"/>
      <c r="AK74" s="13"/>
      <c r="AL74" s="11"/>
      <c r="AM74" s="13"/>
      <c r="AN74" s="11"/>
      <c r="AO74" s="13"/>
      <c r="AP74" s="11"/>
      <c r="AQ74" s="13"/>
      <c r="AR74" s="14"/>
      <c r="AS74" s="12"/>
      <c r="AT74" s="14"/>
      <c r="AU74" s="12"/>
      <c r="AV74" s="14"/>
      <c r="AW74" s="12"/>
    </row>
    <row r="75" spans="1:49" hidden="1" x14ac:dyDescent="0.25">
      <c r="A75" s="43" t="s">
        <v>47</v>
      </c>
      <c r="B75" s="44" t="s">
        <v>45</v>
      </c>
      <c r="C75" s="45" t="s">
        <v>98</v>
      </c>
      <c r="D75" s="16" t="s">
        <v>255</v>
      </c>
      <c r="E75" s="88" t="s">
        <v>349</v>
      </c>
      <c r="F75" s="23"/>
      <c r="G75" s="24" t="str">
        <f>IF(H75="","",I75-H75)</f>
        <v/>
      </c>
      <c r="H75" s="25"/>
      <c r="I75" s="18">
        <v>1</v>
      </c>
      <c r="J75" s="11"/>
      <c r="K75" s="8"/>
      <c r="L75" s="11"/>
      <c r="M75" s="12"/>
      <c r="N75" s="14"/>
      <c r="O75" s="12"/>
      <c r="P75" s="14"/>
      <c r="Q75" s="12"/>
      <c r="R75" s="14"/>
      <c r="S75" s="12"/>
      <c r="T75" s="14"/>
      <c r="U75" s="12"/>
      <c r="V75" s="14"/>
      <c r="W75" s="12"/>
      <c r="X75" s="14"/>
      <c r="Y75" s="12"/>
      <c r="Z75" s="14"/>
      <c r="AA75" s="12"/>
      <c r="AB75" s="14"/>
      <c r="AC75" s="12"/>
      <c r="AD75" s="14"/>
      <c r="AE75" s="12"/>
      <c r="AF75" s="14"/>
      <c r="AG75" s="12"/>
      <c r="AH75" s="14"/>
      <c r="AI75" s="12"/>
      <c r="AJ75" s="14"/>
      <c r="AK75" s="12"/>
      <c r="AL75" s="14"/>
      <c r="AM75" s="12"/>
      <c r="AN75" s="14"/>
      <c r="AO75" s="12"/>
      <c r="AP75" s="14"/>
      <c r="AQ75" s="12"/>
      <c r="AR75" s="11"/>
      <c r="AS75" s="12"/>
      <c r="AT75" s="11"/>
      <c r="AU75" s="12"/>
      <c r="AV75" s="11"/>
      <c r="AW75" s="12"/>
    </row>
    <row r="76" spans="1:49" hidden="1" x14ac:dyDescent="0.25">
      <c r="A76" s="43" t="s">
        <v>47</v>
      </c>
      <c r="B76" s="44">
        <v>9027905430</v>
      </c>
      <c r="C76" s="45" t="s">
        <v>102</v>
      </c>
      <c r="D76" s="16" t="s">
        <v>255</v>
      </c>
      <c r="E76" s="88" t="s">
        <v>349</v>
      </c>
      <c r="F76" s="16"/>
      <c r="G76" s="24" t="str">
        <f>IF(H76="","",I76-H76)</f>
        <v/>
      </c>
      <c r="H76" s="25"/>
      <c r="I76" s="18">
        <v>4</v>
      </c>
      <c r="J76" s="11"/>
      <c r="K76" s="8"/>
      <c r="L76" s="14"/>
      <c r="M76" s="12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4"/>
      <c r="Y76" s="12"/>
      <c r="Z76" s="14"/>
      <c r="AA76" s="12"/>
      <c r="AB76" s="14"/>
      <c r="AC76" s="12"/>
      <c r="AD76" s="14"/>
      <c r="AE76" s="12"/>
      <c r="AF76" s="14"/>
      <c r="AG76" s="12"/>
      <c r="AH76" s="14"/>
      <c r="AI76" s="12"/>
      <c r="AJ76" s="11"/>
      <c r="AK76" s="13"/>
      <c r="AL76" s="14"/>
      <c r="AM76" s="12"/>
      <c r="AN76" s="14"/>
      <c r="AO76" s="12"/>
      <c r="AP76" s="14"/>
      <c r="AQ76" s="12"/>
      <c r="AR76" s="11"/>
      <c r="AS76" s="12"/>
      <c r="AT76" s="11"/>
      <c r="AU76" s="12"/>
      <c r="AV76" s="11"/>
      <c r="AW76" s="12"/>
    </row>
    <row r="77" spans="1:49" x14ac:dyDescent="0.25">
      <c r="A77" s="96" t="s">
        <v>47</v>
      </c>
      <c r="B77" s="2">
        <v>289001438</v>
      </c>
      <c r="C77" s="97" t="s">
        <v>257</v>
      </c>
      <c r="D77" s="89" t="s">
        <v>234</v>
      </c>
      <c r="E77" s="88" t="s">
        <v>337</v>
      </c>
      <c r="F77" s="16"/>
      <c r="G77" s="24"/>
      <c r="H77" s="25"/>
      <c r="I77" s="18">
        <v>1</v>
      </c>
      <c r="J77" s="11"/>
      <c r="K77" s="8"/>
      <c r="L77" s="14"/>
      <c r="M77" s="12"/>
      <c r="N77" s="11"/>
      <c r="O77" s="13"/>
      <c r="P77" s="11"/>
      <c r="Q77" s="13"/>
      <c r="R77" s="11"/>
      <c r="S77" s="13"/>
      <c r="T77" s="11"/>
      <c r="U77" s="13"/>
      <c r="V77" s="11"/>
      <c r="W77" s="13"/>
      <c r="X77" s="14"/>
      <c r="Y77" s="12"/>
      <c r="Z77" s="14"/>
      <c r="AA77" s="12"/>
      <c r="AB77" s="14"/>
      <c r="AC77" s="12"/>
      <c r="AD77" s="14"/>
      <c r="AE77" s="12"/>
      <c r="AF77" s="14"/>
      <c r="AG77" s="12"/>
      <c r="AH77" s="14"/>
      <c r="AI77" s="12"/>
      <c r="AJ77" s="11"/>
      <c r="AK77" s="13"/>
      <c r="AL77" s="14"/>
      <c r="AM77" s="12"/>
      <c r="AN77" s="14"/>
      <c r="AO77" s="12"/>
      <c r="AP77" s="14"/>
      <c r="AQ77" s="12"/>
      <c r="AR77" s="11"/>
      <c r="AS77" s="12"/>
      <c r="AT77" s="11"/>
      <c r="AU77" s="12"/>
      <c r="AV77" s="11"/>
      <c r="AW77" s="12"/>
    </row>
    <row r="78" spans="1:49" x14ac:dyDescent="0.25">
      <c r="A78" s="96" t="s">
        <v>47</v>
      </c>
      <c r="B78" s="2" t="s">
        <v>121</v>
      </c>
      <c r="C78" s="97" t="s">
        <v>196</v>
      </c>
      <c r="D78" s="89" t="s">
        <v>234</v>
      </c>
      <c r="E78" s="88" t="s">
        <v>337</v>
      </c>
      <c r="F78" s="16"/>
      <c r="G78" s="24">
        <f>IF(I78-H78&gt;0,0,I78-H78)</f>
        <v>0</v>
      </c>
      <c r="H78" s="25">
        <v>4</v>
      </c>
      <c r="I78" s="22">
        <v>4</v>
      </c>
      <c r="J78" s="11"/>
      <c r="K78" s="42"/>
      <c r="L78" s="11"/>
      <c r="M78" s="13"/>
      <c r="N78" s="11"/>
      <c r="O78" s="12"/>
      <c r="P78" s="11"/>
      <c r="Q78" s="13"/>
      <c r="R78" s="11"/>
      <c r="S78" s="13"/>
      <c r="T78" s="11"/>
      <c r="U78" s="13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x14ac:dyDescent="0.25">
      <c r="A79" s="96" t="s">
        <v>47</v>
      </c>
      <c r="B79" s="2" t="s">
        <v>124</v>
      </c>
      <c r="C79" s="97" t="s">
        <v>122</v>
      </c>
      <c r="D79" s="89" t="s">
        <v>234</v>
      </c>
      <c r="E79" s="88" t="s">
        <v>337</v>
      </c>
      <c r="F79" s="16"/>
      <c r="G79" s="24">
        <f>IF(I79-H79&gt;0,0,I79-H79)</f>
        <v>0</v>
      </c>
      <c r="H79" s="25">
        <v>4</v>
      </c>
      <c r="I79" s="22">
        <v>4</v>
      </c>
      <c r="J79" s="11"/>
      <c r="K79" s="42"/>
      <c r="L79" s="11"/>
      <c r="M79" s="13"/>
      <c r="N79" s="14"/>
      <c r="O79" s="12"/>
      <c r="P79" s="14"/>
      <c r="Q79" s="12"/>
      <c r="R79" s="11"/>
      <c r="S79" s="12"/>
      <c r="T79" s="11"/>
      <c r="U79" s="13"/>
      <c r="V79" s="14"/>
      <c r="W79" s="12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4"/>
      <c r="AK79" s="12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x14ac:dyDescent="0.25">
      <c r="A80" s="96" t="s">
        <v>47</v>
      </c>
      <c r="B80" s="2">
        <v>210000520</v>
      </c>
      <c r="C80" s="97" t="s">
        <v>169</v>
      </c>
      <c r="D80" s="89" t="s">
        <v>234</v>
      </c>
      <c r="E80" s="88" t="s">
        <v>337</v>
      </c>
      <c r="F80" s="16"/>
      <c r="G80" s="24" t="str">
        <f>IF(H80="","",I80-H80)</f>
        <v/>
      </c>
      <c r="H80" s="25"/>
      <c r="I80" s="18">
        <v>1</v>
      </c>
      <c r="J80" s="11"/>
      <c r="K80" s="12"/>
      <c r="L80" s="11"/>
      <c r="M80" s="13"/>
      <c r="N80" s="30"/>
      <c r="O80" s="32"/>
      <c r="P80" s="30"/>
      <c r="Q80" s="31"/>
      <c r="R80" s="30"/>
      <c r="S80" s="31"/>
      <c r="T80" s="30"/>
      <c r="U80" s="32"/>
      <c r="V80" s="33"/>
      <c r="W80" s="31"/>
      <c r="X80" s="33"/>
      <c r="Y80" s="31"/>
      <c r="Z80" s="33"/>
      <c r="AA80" s="31"/>
      <c r="AB80" s="33"/>
      <c r="AC80" s="31"/>
      <c r="AD80" s="33"/>
      <c r="AE80" s="31"/>
      <c r="AF80" s="14"/>
      <c r="AG80" s="12"/>
      <c r="AH80" s="14"/>
      <c r="AI80" s="12"/>
      <c r="AJ80" s="14"/>
      <c r="AK80" s="12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ht="24.75" customHeight="1" x14ac:dyDescent="0.25">
      <c r="A81" s="98" t="s">
        <v>47</v>
      </c>
      <c r="B81" s="99">
        <v>289006760</v>
      </c>
      <c r="C81" s="100" t="s">
        <v>244</v>
      </c>
      <c r="D81" s="103" t="s">
        <v>234</v>
      </c>
      <c r="E81" s="88" t="s">
        <v>337</v>
      </c>
      <c r="F81" s="28"/>
      <c r="G81" s="24">
        <f>IF(I81-H81&gt;0,0,I81-H81)</f>
        <v>0</v>
      </c>
      <c r="H81" s="25">
        <v>2</v>
      </c>
      <c r="I81" s="29">
        <v>2</v>
      </c>
      <c r="J81" s="30"/>
      <c r="K81" s="39"/>
      <c r="L81" s="30"/>
      <c r="M81" s="31"/>
      <c r="N81" s="14"/>
      <c r="O81" s="12"/>
      <c r="P81" s="14"/>
      <c r="Q81" s="12"/>
      <c r="R81" s="14"/>
      <c r="S81" s="12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hidden="1" x14ac:dyDescent="0.25">
      <c r="A82" s="81" t="s">
        <v>47</v>
      </c>
      <c r="B82" s="82" t="s">
        <v>183</v>
      </c>
      <c r="C82" s="83" t="s">
        <v>180</v>
      </c>
      <c r="D82" s="60"/>
      <c r="E82" s="94"/>
      <c r="F82" s="60"/>
      <c r="G82" s="62" t="str">
        <f>IF(H82="","",I82-H82)</f>
        <v/>
      </c>
      <c r="H82" s="63"/>
      <c r="I82" s="77">
        <v>1</v>
      </c>
      <c r="J82" s="11"/>
      <c r="K82" s="8"/>
      <c r="L82" s="14"/>
      <c r="M82" s="12"/>
      <c r="N82" s="11"/>
      <c r="O82" s="13"/>
      <c r="P82" s="11"/>
      <c r="Q82" s="12"/>
      <c r="R82" s="11"/>
      <c r="S82" s="13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x14ac:dyDescent="0.25">
      <c r="A83" s="96" t="s">
        <v>53</v>
      </c>
      <c r="B83" s="2" t="s">
        <v>266</v>
      </c>
      <c r="C83" s="97" t="s">
        <v>267</v>
      </c>
      <c r="D83" s="89" t="s">
        <v>234</v>
      </c>
      <c r="E83" s="88" t="s">
        <v>337</v>
      </c>
      <c r="F83" s="16"/>
      <c r="G83" s="24" t="str">
        <f>IF(H83="","",I83-H83)</f>
        <v/>
      </c>
      <c r="H83" s="25"/>
      <c r="I83" s="18">
        <v>3</v>
      </c>
      <c r="J83" s="11"/>
      <c r="K83" s="8"/>
      <c r="L83" s="11"/>
      <c r="M83" s="12"/>
      <c r="N83" s="11"/>
      <c r="O83" s="12"/>
      <c r="P83" s="11"/>
      <c r="Q83" s="12"/>
      <c r="R83" s="11"/>
      <c r="S83" s="12"/>
      <c r="T83" s="11"/>
      <c r="U83" s="12"/>
      <c r="V83" s="11"/>
      <c r="W83" s="12"/>
      <c r="X83" s="11"/>
      <c r="Y83" s="12"/>
      <c r="Z83" s="11"/>
      <c r="AA83" s="12"/>
      <c r="AB83" s="11"/>
      <c r="AC83" s="12"/>
      <c r="AD83" s="11"/>
      <c r="AE83" s="12"/>
      <c r="AF83" s="11"/>
      <c r="AG83" s="12"/>
      <c r="AH83" s="11"/>
      <c r="AI83" s="12"/>
      <c r="AJ83" s="11"/>
      <c r="AK83" s="12"/>
      <c r="AL83" s="11"/>
      <c r="AM83" s="12"/>
      <c r="AN83" s="11"/>
      <c r="AO83" s="12"/>
      <c r="AP83" s="11"/>
      <c r="AQ83" s="12"/>
      <c r="AR83" s="11"/>
      <c r="AS83" s="12"/>
      <c r="AT83" s="11"/>
      <c r="AU83" s="12"/>
      <c r="AV83" s="11"/>
      <c r="AW83" s="12"/>
    </row>
    <row r="84" spans="1:49" x14ac:dyDescent="0.25">
      <c r="A84" s="96" t="s">
        <v>53</v>
      </c>
      <c r="B84" s="2" t="s">
        <v>17</v>
      </c>
      <c r="C84" s="97" t="s">
        <v>106</v>
      </c>
      <c r="D84" s="89" t="s">
        <v>234</v>
      </c>
      <c r="E84" s="88" t="s">
        <v>337</v>
      </c>
      <c r="F84" s="16"/>
      <c r="G84" s="24" t="str">
        <f>IF(H84="","",I84-H84)</f>
        <v/>
      </c>
      <c r="H84" s="25"/>
      <c r="I84" s="18">
        <v>2</v>
      </c>
      <c r="J84" s="11"/>
      <c r="K84" s="8"/>
      <c r="L84" s="11"/>
      <c r="M84" s="12"/>
      <c r="N84" s="11"/>
      <c r="O84" s="12"/>
      <c r="P84" s="11"/>
      <c r="Q84" s="12"/>
      <c r="R84" s="11"/>
      <c r="S84" s="12"/>
      <c r="T84" s="11"/>
      <c r="U84" s="12"/>
      <c r="V84" s="11"/>
      <c r="W84" s="12"/>
      <c r="X84" s="11"/>
      <c r="Y84" s="12"/>
      <c r="Z84" s="11"/>
      <c r="AA84" s="12"/>
      <c r="AB84" s="11"/>
      <c r="AC84" s="12"/>
      <c r="AD84" s="11"/>
      <c r="AE84" s="12"/>
      <c r="AF84" s="11"/>
      <c r="AG84" s="12"/>
      <c r="AH84" s="11"/>
      <c r="AI84" s="12"/>
      <c r="AJ84" s="11"/>
      <c r="AK84" s="12"/>
      <c r="AL84" s="11"/>
      <c r="AM84" s="12"/>
      <c r="AN84" s="11"/>
      <c r="AO84" s="12"/>
      <c r="AP84" s="11"/>
      <c r="AQ84" s="12"/>
      <c r="AR84" s="11"/>
      <c r="AS84" s="12"/>
      <c r="AT84" s="11"/>
      <c r="AU84" s="12"/>
      <c r="AV84" s="11"/>
      <c r="AW84" s="12"/>
    </row>
    <row r="85" spans="1:49" hidden="1" x14ac:dyDescent="0.25">
      <c r="A85" s="43" t="s">
        <v>53</v>
      </c>
      <c r="B85" s="44" t="s">
        <v>29</v>
      </c>
      <c r="C85" s="45" t="s">
        <v>83</v>
      </c>
      <c r="D85" s="16" t="s">
        <v>255</v>
      </c>
      <c r="E85" s="88" t="s">
        <v>349</v>
      </c>
      <c r="F85" s="16"/>
      <c r="G85" s="24" t="str">
        <f>IF(H85="","",I85-H85)</f>
        <v/>
      </c>
      <c r="H85" s="25"/>
      <c r="I85" s="18">
        <v>2</v>
      </c>
      <c r="J85" s="11"/>
      <c r="K85" s="12"/>
      <c r="L85" s="11"/>
      <c r="M85" s="12"/>
      <c r="N85" s="11"/>
      <c r="O85" s="12"/>
      <c r="P85" s="11"/>
      <c r="Q85" s="12"/>
      <c r="R85" s="11"/>
      <c r="S85" s="12"/>
      <c r="T85" s="11"/>
      <c r="U85" s="12"/>
      <c r="V85" s="11"/>
      <c r="W85" s="12"/>
      <c r="X85" s="11"/>
      <c r="Y85" s="12"/>
      <c r="Z85" s="11"/>
      <c r="AA85" s="12"/>
      <c r="AB85" s="11"/>
      <c r="AC85" s="12"/>
      <c r="AD85" s="11"/>
      <c r="AE85" s="12"/>
      <c r="AF85" s="11"/>
      <c r="AG85" s="12"/>
      <c r="AH85" s="11"/>
      <c r="AI85" s="12"/>
      <c r="AJ85" s="11"/>
      <c r="AK85" s="12"/>
      <c r="AL85" s="11"/>
      <c r="AM85" s="12"/>
      <c r="AN85" s="11"/>
      <c r="AO85" s="12"/>
      <c r="AP85" s="11"/>
      <c r="AQ85" s="12"/>
      <c r="AR85" s="14"/>
      <c r="AS85" s="12"/>
      <c r="AT85" s="14"/>
      <c r="AU85" s="12"/>
      <c r="AV85" s="14"/>
      <c r="AW85" s="12"/>
    </row>
    <row r="86" spans="1:49" ht="30" x14ac:dyDescent="0.25">
      <c r="A86" s="96" t="s">
        <v>261</v>
      </c>
      <c r="B86" s="2">
        <v>205015016</v>
      </c>
      <c r="C86" s="97" t="s">
        <v>238</v>
      </c>
      <c r="D86" s="89" t="s">
        <v>234</v>
      </c>
      <c r="E86" s="88" t="s">
        <v>337</v>
      </c>
      <c r="F86" s="16" t="s">
        <v>260</v>
      </c>
      <c r="G86" s="24">
        <f>IF(I90-H90&gt;0,0,I90-H90)</f>
        <v>0</v>
      </c>
      <c r="H86" s="25">
        <v>8</v>
      </c>
      <c r="I86" s="22">
        <v>5</v>
      </c>
      <c r="J86" s="11"/>
      <c r="K86" s="12"/>
      <c r="L86" s="11"/>
      <c r="M86" s="13"/>
      <c r="N86" s="11"/>
      <c r="O86" s="12"/>
      <c r="P86" s="11"/>
      <c r="Q86" s="13"/>
      <c r="R86" s="11"/>
      <c r="S86" s="13"/>
      <c r="T86" s="11"/>
      <c r="U86" s="13"/>
      <c r="V86" s="11"/>
      <c r="W86" s="13"/>
      <c r="X86" s="11"/>
      <c r="Y86" s="12"/>
      <c r="Z86" s="11"/>
      <c r="AA86" s="13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4"/>
      <c r="AS86" s="12"/>
      <c r="AT86" s="14"/>
      <c r="AU86" s="12"/>
      <c r="AV86" s="14"/>
      <c r="AW86" s="12"/>
    </row>
    <row r="87" spans="1:49" x14ac:dyDescent="0.25">
      <c r="A87" s="96" t="s">
        <v>53</v>
      </c>
      <c r="B87" s="2" t="s">
        <v>33</v>
      </c>
      <c r="C87" s="97" t="s">
        <v>268</v>
      </c>
      <c r="D87" s="89" t="s">
        <v>234</v>
      </c>
      <c r="E87" s="88" t="s">
        <v>337</v>
      </c>
      <c r="F87" s="16"/>
      <c r="G87" s="24">
        <f>IF(I91-H91&gt;0,0,I91-H91)</f>
        <v>0</v>
      </c>
      <c r="H87" s="25"/>
      <c r="I87" s="22">
        <v>1</v>
      </c>
      <c r="J87" s="11"/>
      <c r="K87" s="13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4"/>
      <c r="AS87" s="12"/>
      <c r="AT87" s="14"/>
      <c r="AU87" s="12"/>
      <c r="AV87" s="14"/>
      <c r="AW87" s="12"/>
    </row>
    <row r="88" spans="1:49" x14ac:dyDescent="0.25">
      <c r="A88" s="96" t="s">
        <v>53</v>
      </c>
      <c r="B88" s="2" t="s">
        <v>35</v>
      </c>
      <c r="C88" s="97" t="s">
        <v>239</v>
      </c>
      <c r="D88" s="89" t="s">
        <v>234</v>
      </c>
      <c r="E88" s="88" t="s">
        <v>337</v>
      </c>
      <c r="F88" s="16"/>
      <c r="G88" s="24"/>
      <c r="H88" s="27"/>
      <c r="I88" s="18">
        <v>4</v>
      </c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x14ac:dyDescent="0.25">
      <c r="A89" s="96" t="s">
        <v>53</v>
      </c>
      <c r="B89" s="2">
        <v>289002450</v>
      </c>
      <c r="C89" s="97" t="s">
        <v>100</v>
      </c>
      <c r="D89" s="89" t="s">
        <v>234</v>
      </c>
      <c r="E89" s="88" t="s">
        <v>337</v>
      </c>
      <c r="F89" s="16"/>
      <c r="G89" s="24">
        <f>IF(I95-H95&gt;0,0,I95-H95)</f>
        <v>0</v>
      </c>
      <c r="H89" s="25">
        <v>2</v>
      </c>
      <c r="I89" s="18">
        <v>3</v>
      </c>
      <c r="J89" s="11"/>
      <c r="K89" s="8"/>
      <c r="L89" s="11"/>
      <c r="M89" s="12"/>
      <c r="N89" s="11"/>
      <c r="O89" s="12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ht="30" x14ac:dyDescent="0.25">
      <c r="A90" s="96" t="s">
        <v>53</v>
      </c>
      <c r="B90" s="2">
        <v>289002226</v>
      </c>
      <c r="C90" s="97" t="s">
        <v>240</v>
      </c>
      <c r="D90" s="89" t="s">
        <v>234</v>
      </c>
      <c r="E90" s="88" t="s">
        <v>337</v>
      </c>
      <c r="F90" s="16"/>
      <c r="G90" s="24">
        <f>IF(I96-H96&gt;0,0,I96-H96)</f>
        <v>0</v>
      </c>
      <c r="H90" s="25">
        <f>3</f>
        <v>3</v>
      </c>
      <c r="I90" s="22">
        <f>3+K90+M90</f>
        <v>4</v>
      </c>
      <c r="J90" s="11">
        <v>44013</v>
      </c>
      <c r="K90" s="8">
        <v>3</v>
      </c>
      <c r="L90" s="11">
        <v>44152</v>
      </c>
      <c r="M90" s="13">
        <v>-2</v>
      </c>
      <c r="N90" s="11"/>
      <c r="O90" s="13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s="7" customFormat="1" x14ac:dyDescent="0.25">
      <c r="A91" s="96" t="s">
        <v>53</v>
      </c>
      <c r="B91" s="2">
        <v>289002149</v>
      </c>
      <c r="C91" s="97" t="s">
        <v>189</v>
      </c>
      <c r="D91" s="89" t="s">
        <v>234</v>
      </c>
      <c r="E91" s="88" t="s">
        <v>337</v>
      </c>
      <c r="F91" s="16"/>
      <c r="G91" s="24">
        <f t="shared" ref="G91:G97" si="4">IF(H91="","",I91-H91)</f>
        <v>1</v>
      </c>
      <c r="H91" s="25">
        <v>2</v>
      </c>
      <c r="I91" s="18">
        <v>3</v>
      </c>
      <c r="J91" s="11"/>
      <c r="K91" s="8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x14ac:dyDescent="0.25">
      <c r="A92" s="96" t="s">
        <v>53</v>
      </c>
      <c r="B92" s="2">
        <v>289002219</v>
      </c>
      <c r="C92" s="97" t="s">
        <v>190</v>
      </c>
      <c r="D92" s="89" t="s">
        <v>234</v>
      </c>
      <c r="E92" s="88" t="s">
        <v>337</v>
      </c>
      <c r="F92" s="16"/>
      <c r="G92" s="24">
        <f t="shared" si="4"/>
        <v>0</v>
      </c>
      <c r="H92" s="25">
        <v>1</v>
      </c>
      <c r="I92" s="18">
        <v>1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x14ac:dyDescent="0.25">
      <c r="A93" s="96" t="s">
        <v>53</v>
      </c>
      <c r="B93" s="2">
        <v>289002227</v>
      </c>
      <c r="C93" s="97" t="s">
        <v>288</v>
      </c>
      <c r="D93" s="89" t="s">
        <v>234</v>
      </c>
      <c r="E93" s="88" t="s">
        <v>337</v>
      </c>
      <c r="F93" s="16"/>
      <c r="G93" s="24">
        <f t="shared" si="4"/>
        <v>0</v>
      </c>
      <c r="H93" s="25">
        <v>1</v>
      </c>
      <c r="I93" s="18">
        <v>1</v>
      </c>
      <c r="J93" s="11">
        <v>44013</v>
      </c>
      <c r="K93" s="8">
        <v>1</v>
      </c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x14ac:dyDescent="0.25">
      <c r="A94" s="96" t="s">
        <v>53</v>
      </c>
      <c r="B94" s="2">
        <v>700002825</v>
      </c>
      <c r="C94" s="97" t="s">
        <v>289</v>
      </c>
      <c r="D94" s="89" t="s">
        <v>234</v>
      </c>
      <c r="E94" s="88" t="s">
        <v>337</v>
      </c>
      <c r="F94" s="16"/>
      <c r="G94" s="24">
        <f t="shared" si="4"/>
        <v>1</v>
      </c>
      <c r="H94" s="25">
        <v>2</v>
      </c>
      <c r="I94" s="18">
        <v>3</v>
      </c>
      <c r="J94" s="11">
        <v>44013</v>
      </c>
      <c r="K94" s="8">
        <v>3</v>
      </c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x14ac:dyDescent="0.25">
      <c r="A95" s="96" t="s">
        <v>53</v>
      </c>
      <c r="B95" s="2" t="s">
        <v>113</v>
      </c>
      <c r="C95" s="97" t="s">
        <v>241</v>
      </c>
      <c r="D95" s="89" t="s">
        <v>234</v>
      </c>
      <c r="E95" s="88" t="s">
        <v>337</v>
      </c>
      <c r="F95" s="16"/>
      <c r="G95" s="24" t="str">
        <f t="shared" si="4"/>
        <v/>
      </c>
      <c r="H95" s="25"/>
      <c r="I95" s="18">
        <v>2</v>
      </c>
      <c r="J95" s="11"/>
      <c r="K95" s="8"/>
      <c r="L95" s="14"/>
      <c r="M95" s="12"/>
      <c r="N95" s="14"/>
      <c r="O95" s="12"/>
      <c r="P95" s="14"/>
      <c r="Q95" s="12"/>
      <c r="R95" s="14"/>
      <c r="S95" s="12"/>
      <c r="T95" s="14"/>
      <c r="U95" s="12"/>
      <c r="V95" s="14"/>
      <c r="W95" s="12"/>
      <c r="X95" s="14"/>
      <c r="Y95" s="12"/>
      <c r="Z95" s="14"/>
      <c r="AA95" s="12"/>
      <c r="AB95" s="14"/>
      <c r="AC95" s="12"/>
      <c r="AD95" s="14"/>
      <c r="AE95" s="12"/>
      <c r="AF95" s="14"/>
      <c r="AG95" s="12"/>
      <c r="AH95" s="14"/>
      <c r="AI95" s="12"/>
      <c r="AJ95" s="11"/>
      <c r="AK95" s="13"/>
      <c r="AL95" s="14"/>
      <c r="AM95" s="12"/>
      <c r="AN95" s="14"/>
      <c r="AO95" s="12"/>
      <c r="AP95" s="14"/>
      <c r="AQ95" s="12"/>
      <c r="AR95" s="11"/>
      <c r="AS95" s="13"/>
      <c r="AT95" s="11"/>
      <c r="AU95" s="13"/>
      <c r="AV95" s="11"/>
      <c r="AW95" s="13"/>
    </row>
    <row r="96" spans="1:49" x14ac:dyDescent="0.25">
      <c r="A96" s="96" t="s">
        <v>53</v>
      </c>
      <c r="B96" s="104" t="s">
        <v>160</v>
      </c>
      <c r="C96" s="97" t="s">
        <v>161</v>
      </c>
      <c r="D96" s="89" t="s">
        <v>234</v>
      </c>
      <c r="E96" s="88" t="s">
        <v>337</v>
      </c>
      <c r="F96" s="16"/>
      <c r="G96" s="24" t="str">
        <f t="shared" si="4"/>
        <v/>
      </c>
      <c r="H96" s="25"/>
      <c r="I96" s="18">
        <v>3</v>
      </c>
      <c r="J96" s="11"/>
      <c r="K96" s="8"/>
      <c r="L96" s="11"/>
      <c r="M96" s="12"/>
      <c r="N96" s="14"/>
      <c r="O96" s="12"/>
      <c r="P96" s="14"/>
      <c r="Q96" s="12"/>
      <c r="R96" s="11"/>
      <c r="S96" s="12"/>
      <c r="T96" s="11"/>
      <c r="U96" s="13"/>
      <c r="V96" s="14"/>
      <c r="W96" s="12"/>
      <c r="X96" s="14"/>
      <c r="Y96" s="12"/>
      <c r="Z96" s="14"/>
      <c r="AA96" s="12"/>
      <c r="AB96" s="14"/>
      <c r="AC96" s="12"/>
      <c r="AD96" s="14"/>
      <c r="AE96" s="12"/>
      <c r="AF96" s="14"/>
      <c r="AG96" s="12"/>
      <c r="AH96" s="14"/>
      <c r="AI96" s="12"/>
      <c r="AJ96" s="14"/>
      <c r="AK96" s="12"/>
      <c r="AL96" s="14"/>
      <c r="AM96" s="12"/>
      <c r="AN96" s="14"/>
      <c r="AO96" s="12"/>
      <c r="AP96" s="14"/>
      <c r="AQ96" s="12"/>
      <c r="AR96" s="14"/>
      <c r="AS96" s="12"/>
      <c r="AT96" s="14"/>
      <c r="AU96" s="12"/>
      <c r="AV96" s="14"/>
      <c r="AW96" s="12"/>
    </row>
    <row r="97" spans="1:49" x14ac:dyDescent="0.25">
      <c r="A97" s="96" t="s">
        <v>53</v>
      </c>
      <c r="B97" s="2" t="s">
        <v>162</v>
      </c>
      <c r="C97" s="97" t="s">
        <v>163</v>
      </c>
      <c r="D97" s="89" t="s">
        <v>234</v>
      </c>
      <c r="E97" s="88" t="s">
        <v>337</v>
      </c>
      <c r="F97" s="16"/>
      <c r="G97" s="24" t="str">
        <f t="shared" si="4"/>
        <v/>
      </c>
      <c r="H97" s="25"/>
      <c r="I97" s="18">
        <v>2</v>
      </c>
      <c r="J97" s="11"/>
      <c r="K97" s="12"/>
      <c r="L97" s="14"/>
      <c r="M97" s="12"/>
      <c r="N97" s="14"/>
      <c r="O97" s="12"/>
      <c r="P97" s="14"/>
      <c r="Q97" s="12"/>
      <c r="R97" s="11"/>
      <c r="S97" s="12"/>
      <c r="T97" s="11"/>
      <c r="U97" s="13"/>
      <c r="V97" s="14"/>
      <c r="W97" s="12"/>
      <c r="X97" s="14"/>
      <c r="Y97" s="12"/>
      <c r="Z97" s="14"/>
      <c r="AA97" s="12"/>
      <c r="AB97" s="14"/>
      <c r="AC97" s="12"/>
      <c r="AD97" s="14"/>
      <c r="AE97" s="12"/>
      <c r="AF97" s="14"/>
      <c r="AG97" s="12"/>
      <c r="AH97" s="14"/>
      <c r="AI97" s="12"/>
      <c r="AJ97" s="14"/>
      <c r="AK97" s="12"/>
      <c r="AL97" s="14"/>
      <c r="AM97" s="12"/>
      <c r="AN97" s="14"/>
      <c r="AO97" s="12"/>
      <c r="AP97" s="14"/>
      <c r="AQ97" s="12"/>
      <c r="AR97" s="14"/>
      <c r="AS97" s="12"/>
      <c r="AT97" s="14"/>
      <c r="AU97" s="12"/>
      <c r="AV97" s="14"/>
      <c r="AW97" s="12"/>
    </row>
    <row r="98" spans="1:49" ht="30" x14ac:dyDescent="0.25">
      <c r="A98" s="96" t="s">
        <v>53</v>
      </c>
      <c r="B98" s="2">
        <v>210000399</v>
      </c>
      <c r="C98" s="97" t="s">
        <v>243</v>
      </c>
      <c r="D98" s="89" t="s">
        <v>234</v>
      </c>
      <c r="E98" s="88" t="s">
        <v>337</v>
      </c>
      <c r="F98" s="16"/>
      <c r="G98" s="24">
        <f>IF(I98-H98&gt;0,0,I98-H98)</f>
        <v>-2</v>
      </c>
      <c r="H98" s="25">
        <v>2</v>
      </c>
      <c r="I98" s="22">
        <f>1+K98</f>
        <v>0</v>
      </c>
      <c r="J98" s="11">
        <v>44078</v>
      </c>
      <c r="K98" s="13">
        <v>-1</v>
      </c>
      <c r="L98" s="11"/>
      <c r="M98" s="13"/>
      <c r="N98" s="11"/>
      <c r="O98" s="12"/>
      <c r="P98" s="11"/>
      <c r="Q98" s="13"/>
      <c r="R98" s="11"/>
      <c r="S98" s="12"/>
      <c r="T98" s="11"/>
      <c r="U98" s="13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4"/>
      <c r="AK98" s="12"/>
      <c r="AL98" s="14"/>
      <c r="AM98" s="12"/>
      <c r="AN98" s="14"/>
      <c r="AO98" s="12"/>
      <c r="AP98" s="14"/>
      <c r="AQ98" s="12"/>
      <c r="AR98" s="14"/>
      <c r="AS98" s="12"/>
      <c r="AT98" s="14"/>
      <c r="AU98" s="12"/>
      <c r="AV98" s="14"/>
      <c r="AW98" s="12"/>
    </row>
    <row r="99" spans="1:49" hidden="1" x14ac:dyDescent="0.25">
      <c r="A99" s="43" t="s">
        <v>53</v>
      </c>
      <c r="B99" s="44" t="s">
        <v>165</v>
      </c>
      <c r="C99" s="45" t="s">
        <v>164</v>
      </c>
      <c r="D99" s="16" t="s">
        <v>255</v>
      </c>
      <c r="E99" s="88" t="s">
        <v>349</v>
      </c>
      <c r="F99" s="16"/>
      <c r="G99" s="24" t="str">
        <f>IF(H99="","",I99-H99)</f>
        <v/>
      </c>
      <c r="H99" s="25"/>
      <c r="I99" s="22">
        <v>1</v>
      </c>
      <c r="J99" s="11"/>
      <c r="K99" s="13"/>
      <c r="L99" s="11"/>
      <c r="M99" s="12"/>
      <c r="N99" s="11"/>
      <c r="O99" s="12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hidden="1" x14ac:dyDescent="0.25">
      <c r="A100" s="81" t="s">
        <v>53</v>
      </c>
      <c r="B100" s="82" t="s">
        <v>166</v>
      </c>
      <c r="C100" s="83" t="s">
        <v>164</v>
      </c>
      <c r="D100" s="60"/>
      <c r="E100" s="94"/>
      <c r="F100" s="60"/>
      <c r="G100" s="62" t="str">
        <f>IF(H100="","",I100-H100)</f>
        <v/>
      </c>
      <c r="H100" s="63"/>
      <c r="I100" s="66">
        <v>0</v>
      </c>
      <c r="J100" s="11"/>
      <c r="K100" s="12"/>
      <c r="L100" s="11"/>
      <c r="M100" s="13"/>
      <c r="N100" s="11"/>
      <c r="O100" s="12"/>
      <c r="P100" s="11"/>
      <c r="Q100" s="13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x14ac:dyDescent="0.25">
      <c r="A101" s="96" t="s">
        <v>53</v>
      </c>
      <c r="B101" s="2">
        <v>700005250</v>
      </c>
      <c r="C101" s="97" t="s">
        <v>176</v>
      </c>
      <c r="D101" s="89" t="s">
        <v>234</v>
      </c>
      <c r="E101" s="88" t="s">
        <v>337</v>
      </c>
      <c r="F101" s="16"/>
      <c r="G101" s="24" t="str">
        <f t="shared" ref="G101:G115" si="5">IF(H101="","",I101-H101)</f>
        <v/>
      </c>
      <c r="H101" s="25"/>
      <c r="I101" s="18">
        <v>1</v>
      </c>
      <c r="J101" s="11"/>
      <c r="K101" s="8"/>
      <c r="L101" s="11"/>
      <c r="M101" s="13"/>
      <c r="N101" s="11"/>
      <c r="O101" s="13"/>
      <c r="P101" s="14"/>
      <c r="Q101" s="12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x14ac:dyDescent="0.25">
      <c r="A102" s="96" t="s">
        <v>177</v>
      </c>
      <c r="B102" s="2" t="s">
        <v>273</v>
      </c>
      <c r="C102" s="97" t="s">
        <v>181</v>
      </c>
      <c r="D102" s="89" t="s">
        <v>234</v>
      </c>
      <c r="E102" s="88" t="s">
        <v>337</v>
      </c>
      <c r="F102" s="16" t="s">
        <v>342</v>
      </c>
      <c r="G102" s="24" t="str">
        <f t="shared" si="5"/>
        <v/>
      </c>
      <c r="H102" s="25"/>
      <c r="I102" s="18">
        <v>2</v>
      </c>
      <c r="J102" s="11"/>
      <c r="K102" s="12"/>
      <c r="L102" s="11"/>
      <c r="M102" s="13"/>
      <c r="N102" s="14"/>
      <c r="O102" s="12"/>
      <c r="P102" s="14"/>
      <c r="Q102" s="12"/>
      <c r="R102" s="14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1"/>
      <c r="AS102" s="12"/>
      <c r="AT102" s="11"/>
      <c r="AU102" s="12"/>
      <c r="AV102" s="11"/>
      <c r="AW102" s="12"/>
    </row>
    <row r="103" spans="1:49" ht="30" x14ac:dyDescent="0.25">
      <c r="A103" s="105" t="s">
        <v>51</v>
      </c>
      <c r="B103" s="2" t="s">
        <v>293</v>
      </c>
      <c r="C103" s="106" t="s">
        <v>294</v>
      </c>
      <c r="D103" s="89" t="s">
        <v>234</v>
      </c>
      <c r="E103" s="88" t="s">
        <v>337</v>
      </c>
      <c r="F103" s="16"/>
      <c r="G103" s="24" t="str">
        <f t="shared" si="5"/>
        <v/>
      </c>
      <c r="H103" s="25"/>
      <c r="I103" s="18">
        <v>1</v>
      </c>
      <c r="J103" s="11"/>
      <c r="K103" s="12"/>
      <c r="L103" s="14"/>
      <c r="M103" s="12"/>
      <c r="N103" s="14"/>
      <c r="O103" s="12"/>
      <c r="P103" s="14"/>
      <c r="Q103" s="12"/>
      <c r="R103" s="14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4"/>
      <c r="AS103" s="12"/>
      <c r="AT103" s="14"/>
      <c r="AU103" s="12"/>
      <c r="AV103" s="14"/>
      <c r="AW103" s="12"/>
    </row>
    <row r="104" spans="1:49" ht="45" x14ac:dyDescent="0.25">
      <c r="A104" s="105" t="s">
        <v>51</v>
      </c>
      <c r="B104" s="2" t="s">
        <v>292</v>
      </c>
      <c r="C104" s="106" t="s">
        <v>246</v>
      </c>
      <c r="D104" s="89" t="s">
        <v>234</v>
      </c>
      <c r="E104" s="88" t="s">
        <v>337</v>
      </c>
      <c r="F104" s="16"/>
      <c r="G104" s="24" t="str">
        <f t="shared" si="5"/>
        <v/>
      </c>
      <c r="H104" s="25"/>
      <c r="I104" s="18">
        <v>2</v>
      </c>
      <c r="J104" s="11"/>
      <c r="K104" s="12"/>
      <c r="L104" s="14"/>
      <c r="M104" s="12"/>
      <c r="N104" s="14"/>
      <c r="O104" s="12"/>
      <c r="P104" s="14"/>
      <c r="Q104" s="12"/>
      <c r="R104" s="14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1"/>
      <c r="AS104" s="12"/>
      <c r="AT104" s="11"/>
      <c r="AU104" s="12"/>
      <c r="AV104" s="11"/>
      <c r="AW104" s="12"/>
    </row>
    <row r="105" spans="1:49" hidden="1" x14ac:dyDescent="0.25">
      <c r="A105" s="43" t="s">
        <v>177</v>
      </c>
      <c r="B105" s="44">
        <v>222635</v>
      </c>
      <c r="C105" s="45" t="s">
        <v>115</v>
      </c>
      <c r="D105" s="16" t="s">
        <v>338</v>
      </c>
      <c r="E105" s="88"/>
      <c r="F105" s="16"/>
      <c r="G105" s="24" t="str">
        <f t="shared" si="5"/>
        <v/>
      </c>
      <c r="H105" s="25"/>
      <c r="I105" s="18">
        <v>1</v>
      </c>
      <c r="J105" s="11"/>
      <c r="K105" s="8"/>
      <c r="L105" s="14"/>
      <c r="M105" s="12"/>
      <c r="N105" s="14"/>
      <c r="O105" s="12"/>
      <c r="P105" s="14"/>
      <c r="Q105" s="12"/>
      <c r="R105" s="14"/>
      <c r="S105" s="12"/>
      <c r="T105" s="14"/>
      <c r="U105" s="12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1"/>
      <c r="AK105" s="13"/>
      <c r="AL105" s="14"/>
      <c r="AM105" s="12"/>
      <c r="AN105" s="14"/>
      <c r="AO105" s="12"/>
      <c r="AP105" s="14"/>
      <c r="AQ105" s="12"/>
      <c r="AR105" s="11"/>
      <c r="AS105" s="12"/>
      <c r="AT105" s="11"/>
      <c r="AU105" s="12"/>
      <c r="AV105" s="11"/>
      <c r="AW105" s="12"/>
    </row>
    <row r="106" spans="1:49" hidden="1" x14ac:dyDescent="0.25">
      <c r="A106" s="81" t="s">
        <v>54</v>
      </c>
      <c r="B106" s="82" t="s">
        <v>117</v>
      </c>
      <c r="C106" s="83" t="s">
        <v>116</v>
      </c>
      <c r="D106" s="60"/>
      <c r="E106" s="94"/>
      <c r="F106" s="60"/>
      <c r="G106" s="62" t="str">
        <f t="shared" si="5"/>
        <v/>
      </c>
      <c r="H106" s="63"/>
      <c r="I106" s="77">
        <v>1</v>
      </c>
      <c r="J106" s="11"/>
      <c r="K106" s="8"/>
      <c r="L106" s="14"/>
      <c r="M106" s="12"/>
      <c r="N106" s="14"/>
      <c r="O106" s="12"/>
      <c r="P106" s="14"/>
      <c r="Q106" s="12"/>
      <c r="R106" s="14"/>
      <c r="S106" s="12"/>
      <c r="T106" s="14"/>
      <c r="U106" s="12"/>
      <c r="V106" s="14"/>
      <c r="W106" s="12"/>
      <c r="X106" s="14"/>
      <c r="Y106" s="12"/>
      <c r="Z106" s="14"/>
      <c r="AA106" s="12"/>
      <c r="AB106" s="14"/>
      <c r="AC106" s="12"/>
      <c r="AD106" s="14"/>
      <c r="AE106" s="12"/>
      <c r="AF106" s="14"/>
      <c r="AG106" s="12"/>
      <c r="AH106" s="14"/>
      <c r="AI106" s="12"/>
      <c r="AJ106" s="11"/>
      <c r="AK106" s="13"/>
      <c r="AL106" s="14"/>
      <c r="AM106" s="12"/>
      <c r="AN106" s="14"/>
      <c r="AO106" s="12"/>
      <c r="AP106" s="14"/>
      <c r="AQ106" s="12"/>
      <c r="AR106" s="11"/>
      <c r="AS106" s="12"/>
      <c r="AT106" s="11"/>
      <c r="AU106" s="12"/>
      <c r="AV106" s="11"/>
      <c r="AW106" s="12"/>
    </row>
    <row r="107" spans="1:49" hidden="1" x14ac:dyDescent="0.25">
      <c r="A107" s="81" t="s">
        <v>54</v>
      </c>
      <c r="B107" s="82">
        <v>222563</v>
      </c>
      <c r="C107" s="83" t="s">
        <v>118</v>
      </c>
      <c r="D107" s="60"/>
      <c r="E107" s="94"/>
      <c r="F107" s="60"/>
      <c r="G107" s="62" t="str">
        <f t="shared" si="5"/>
        <v/>
      </c>
      <c r="H107" s="63"/>
      <c r="I107" s="77">
        <v>0</v>
      </c>
      <c r="J107" s="11"/>
      <c r="K107" s="8"/>
      <c r="L107" s="11"/>
      <c r="M107" s="13"/>
      <c r="N107" s="14"/>
      <c r="O107" s="12"/>
      <c r="P107" s="14"/>
      <c r="Q107" s="12"/>
      <c r="R107" s="14"/>
      <c r="S107" s="12"/>
      <c r="T107" s="14"/>
      <c r="U107" s="12"/>
      <c r="V107" s="14"/>
      <c r="W107" s="12"/>
      <c r="X107" s="14"/>
      <c r="Y107" s="12"/>
      <c r="Z107" s="14"/>
      <c r="AA107" s="12"/>
      <c r="AB107" s="14"/>
      <c r="AC107" s="12"/>
      <c r="AD107" s="14"/>
      <c r="AE107" s="12"/>
      <c r="AF107" s="14"/>
      <c r="AG107" s="12"/>
      <c r="AH107" s="14"/>
      <c r="AI107" s="12"/>
      <c r="AJ107" s="11"/>
      <c r="AK107" s="13"/>
      <c r="AL107" s="14"/>
      <c r="AM107" s="12"/>
      <c r="AN107" s="14"/>
      <c r="AO107" s="12"/>
      <c r="AP107" s="14"/>
      <c r="AQ107" s="12"/>
      <c r="AR107" s="11"/>
      <c r="AS107" s="12"/>
      <c r="AT107" s="11"/>
      <c r="AU107" s="12"/>
      <c r="AV107" s="11"/>
      <c r="AW107" s="12"/>
    </row>
    <row r="108" spans="1:49" x14ac:dyDescent="0.25">
      <c r="A108" s="96" t="s">
        <v>51</v>
      </c>
      <c r="B108" s="2" t="s">
        <v>4</v>
      </c>
      <c r="C108" s="97" t="s">
        <v>58</v>
      </c>
      <c r="D108" s="89" t="s">
        <v>234</v>
      </c>
      <c r="E108" s="88" t="s">
        <v>337</v>
      </c>
      <c r="F108" s="16"/>
      <c r="G108" s="24" t="str">
        <f t="shared" si="5"/>
        <v/>
      </c>
      <c r="H108" s="25"/>
      <c r="I108" s="18">
        <v>3</v>
      </c>
      <c r="J108" s="11"/>
      <c r="K108" s="8"/>
      <c r="L108" s="11"/>
      <c r="M108" s="12"/>
      <c r="N108" s="11"/>
      <c r="O108" s="12"/>
      <c r="P108" s="11"/>
      <c r="Q108" s="12"/>
      <c r="R108" s="11"/>
      <c r="S108" s="12"/>
      <c r="T108" s="11"/>
      <c r="U108" s="12"/>
      <c r="V108" s="11"/>
      <c r="W108" s="12"/>
      <c r="X108" s="11"/>
      <c r="Y108" s="12"/>
      <c r="Z108" s="11"/>
      <c r="AA108" s="12"/>
      <c r="AB108" s="11"/>
      <c r="AC108" s="12"/>
      <c r="AD108" s="11"/>
      <c r="AE108" s="12"/>
      <c r="AF108" s="11"/>
      <c r="AG108" s="12"/>
      <c r="AH108" s="11"/>
      <c r="AI108" s="12"/>
      <c r="AJ108" s="11"/>
      <c r="AK108" s="12"/>
      <c r="AL108" s="11"/>
      <c r="AM108" s="12"/>
      <c r="AN108" s="11"/>
      <c r="AO108" s="12"/>
      <c r="AP108" s="11"/>
      <c r="AQ108" s="12"/>
      <c r="AR108" s="11"/>
      <c r="AS108" s="12"/>
      <c r="AT108" s="11"/>
      <c r="AU108" s="12"/>
      <c r="AV108" s="11"/>
      <c r="AW108" s="12"/>
    </row>
    <row r="109" spans="1:49" x14ac:dyDescent="0.25">
      <c r="A109" s="96" t="s">
        <v>51</v>
      </c>
      <c r="B109" s="2" t="s">
        <v>295</v>
      </c>
      <c r="C109" s="97" t="s">
        <v>296</v>
      </c>
      <c r="D109" s="89" t="s">
        <v>234</v>
      </c>
      <c r="E109" s="88" t="s">
        <v>337</v>
      </c>
      <c r="F109" s="16"/>
      <c r="G109" s="24" t="str">
        <f t="shared" si="5"/>
        <v/>
      </c>
      <c r="H109" s="25"/>
      <c r="I109" s="18">
        <v>1</v>
      </c>
      <c r="J109" s="11"/>
      <c r="K109" s="8"/>
      <c r="L109" s="11"/>
      <c r="M109" s="12"/>
      <c r="N109" s="11"/>
      <c r="O109" s="12"/>
      <c r="P109" s="11"/>
      <c r="Q109" s="12"/>
      <c r="R109" s="11"/>
      <c r="S109" s="12"/>
      <c r="T109" s="11"/>
      <c r="U109" s="12"/>
      <c r="V109" s="11"/>
      <c r="W109" s="12"/>
      <c r="X109" s="11"/>
      <c r="Y109" s="12"/>
      <c r="Z109" s="11"/>
      <c r="AA109" s="12"/>
      <c r="AB109" s="11"/>
      <c r="AC109" s="12"/>
      <c r="AD109" s="11"/>
      <c r="AE109" s="12"/>
      <c r="AF109" s="11"/>
      <c r="AG109" s="12"/>
      <c r="AH109" s="11"/>
      <c r="AI109" s="12"/>
      <c r="AJ109" s="11"/>
      <c r="AK109" s="12"/>
      <c r="AL109" s="11"/>
      <c r="AM109" s="12"/>
      <c r="AN109" s="11"/>
      <c r="AO109" s="12"/>
      <c r="AP109" s="11"/>
      <c r="AQ109" s="12"/>
      <c r="AR109" s="11"/>
      <c r="AS109" s="12"/>
      <c r="AT109" s="11"/>
      <c r="AU109" s="12"/>
      <c r="AV109" s="11"/>
      <c r="AW109" s="12"/>
    </row>
    <row r="110" spans="1:49" x14ac:dyDescent="0.25">
      <c r="A110" s="96" t="s">
        <v>51</v>
      </c>
      <c r="B110" s="2" t="s">
        <v>299</v>
      </c>
      <c r="C110" s="97" t="s">
        <v>300</v>
      </c>
      <c r="D110" s="89" t="s">
        <v>234</v>
      </c>
      <c r="E110" s="88" t="s">
        <v>337</v>
      </c>
      <c r="F110" s="16"/>
      <c r="G110" s="24" t="str">
        <f t="shared" si="5"/>
        <v/>
      </c>
      <c r="H110" s="25"/>
      <c r="I110" s="18">
        <v>1</v>
      </c>
      <c r="J110" s="11"/>
      <c r="K110" s="8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1"/>
      <c r="AG110" s="12"/>
      <c r="AH110" s="11"/>
      <c r="AI110" s="12"/>
      <c r="AJ110" s="11"/>
      <c r="AK110" s="12"/>
      <c r="AL110" s="11"/>
      <c r="AM110" s="12"/>
      <c r="AN110" s="11"/>
      <c r="AO110" s="12"/>
      <c r="AP110" s="11"/>
      <c r="AQ110" s="12"/>
      <c r="AR110" s="11"/>
      <c r="AS110" s="12"/>
      <c r="AT110" s="11"/>
      <c r="AU110" s="12"/>
      <c r="AV110" s="11"/>
      <c r="AW110" s="12"/>
    </row>
    <row r="111" spans="1:49" x14ac:dyDescent="0.25">
      <c r="A111" s="96" t="s">
        <v>52</v>
      </c>
      <c r="B111" s="2" t="s">
        <v>5</v>
      </c>
      <c r="C111" s="97" t="s">
        <v>59</v>
      </c>
      <c r="D111" s="89" t="s">
        <v>234</v>
      </c>
      <c r="E111" s="88" t="s">
        <v>337</v>
      </c>
      <c r="F111" s="16"/>
      <c r="G111" s="24">
        <f t="shared" si="5"/>
        <v>1</v>
      </c>
      <c r="H111" s="25">
        <v>2</v>
      </c>
      <c r="I111" s="18">
        <v>3</v>
      </c>
      <c r="J111" s="11">
        <v>43990</v>
      </c>
      <c r="K111" s="42">
        <v>-1</v>
      </c>
      <c r="L111" s="11"/>
      <c r="M111" s="12"/>
      <c r="N111" s="11"/>
      <c r="O111" s="12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2"/>
      <c r="AD111" s="11"/>
      <c r="AE111" s="12"/>
      <c r="AF111" s="11"/>
      <c r="AG111" s="12"/>
      <c r="AH111" s="11"/>
      <c r="AI111" s="12"/>
      <c r="AJ111" s="11"/>
      <c r="AK111" s="12"/>
      <c r="AL111" s="11"/>
      <c r="AM111" s="12"/>
      <c r="AN111" s="11"/>
      <c r="AO111" s="12"/>
      <c r="AP111" s="11"/>
      <c r="AQ111" s="12"/>
      <c r="AR111" s="11"/>
      <c r="AS111" s="12"/>
      <c r="AT111" s="11"/>
      <c r="AU111" s="12"/>
      <c r="AV111" s="11"/>
      <c r="AW111" s="12"/>
    </row>
    <row r="112" spans="1:49" x14ac:dyDescent="0.25">
      <c r="A112" s="96" t="s">
        <v>51</v>
      </c>
      <c r="B112" s="2">
        <v>442000135</v>
      </c>
      <c r="C112" s="97" t="s">
        <v>182</v>
      </c>
      <c r="D112" s="89" t="s">
        <v>234</v>
      </c>
      <c r="E112" s="88" t="s">
        <v>337</v>
      </c>
      <c r="F112" s="16"/>
      <c r="G112" s="24" t="str">
        <f t="shared" si="5"/>
        <v/>
      </c>
      <c r="H112" s="25"/>
      <c r="I112" s="18">
        <v>8</v>
      </c>
      <c r="J112" s="11"/>
      <c r="K112" s="8"/>
      <c r="L112" s="11"/>
      <c r="M112" s="13"/>
      <c r="N112" s="20"/>
      <c r="O112" s="12"/>
      <c r="P112" s="14"/>
      <c r="Q112" s="12"/>
      <c r="R112" s="14"/>
      <c r="S112" s="12"/>
      <c r="T112" s="11"/>
      <c r="U112" s="13"/>
      <c r="V112" s="14"/>
      <c r="W112" s="12"/>
      <c r="X112" s="14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4"/>
      <c r="AK112" s="12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x14ac:dyDescent="0.25">
      <c r="A113" s="96" t="s">
        <v>52</v>
      </c>
      <c r="B113" s="2">
        <v>441001128</v>
      </c>
      <c r="C113" s="97" t="s">
        <v>60</v>
      </c>
      <c r="D113" s="89" t="s">
        <v>234</v>
      </c>
      <c r="E113" s="88" t="s">
        <v>337</v>
      </c>
      <c r="F113" s="16"/>
      <c r="G113" s="24" t="str">
        <f t="shared" si="5"/>
        <v/>
      </c>
      <c r="H113" s="25"/>
      <c r="I113" s="18">
        <v>3</v>
      </c>
      <c r="J113" s="11"/>
      <c r="K113" s="8"/>
      <c r="L113" s="11"/>
      <c r="M113" s="12"/>
      <c r="N113" s="11"/>
      <c r="O113" s="12"/>
      <c r="P113" s="11"/>
      <c r="Q113" s="12"/>
      <c r="R113" s="11"/>
      <c r="S113" s="12"/>
      <c r="T113" s="11"/>
      <c r="U113" s="12"/>
      <c r="V113" s="11"/>
      <c r="W113" s="12"/>
      <c r="X113" s="11"/>
      <c r="Y113" s="12"/>
      <c r="Z113" s="11"/>
      <c r="AA113" s="12"/>
      <c r="AB113" s="11"/>
      <c r="AC113" s="12"/>
      <c r="AD113" s="11"/>
      <c r="AE113" s="12"/>
      <c r="AF113" s="11"/>
      <c r="AG113" s="12"/>
      <c r="AH113" s="11"/>
      <c r="AI113" s="12"/>
      <c r="AJ113" s="11"/>
      <c r="AK113" s="12"/>
      <c r="AL113" s="11"/>
      <c r="AM113" s="12"/>
      <c r="AN113" s="11"/>
      <c r="AO113" s="12"/>
      <c r="AP113" s="11"/>
      <c r="AQ113" s="12"/>
      <c r="AR113" s="11"/>
      <c r="AS113" s="12"/>
      <c r="AT113" s="11"/>
      <c r="AU113" s="12"/>
      <c r="AV113" s="11"/>
      <c r="AW113" s="12"/>
    </row>
    <row r="114" spans="1:49" x14ac:dyDescent="0.25">
      <c r="A114" s="96" t="s">
        <v>52</v>
      </c>
      <c r="B114" s="2" t="s">
        <v>16</v>
      </c>
      <c r="C114" s="97" t="s">
        <v>297</v>
      </c>
      <c r="D114" s="89" t="s">
        <v>234</v>
      </c>
      <c r="E114" s="88" t="s">
        <v>337</v>
      </c>
      <c r="F114" s="16"/>
      <c r="G114" s="24" t="str">
        <f t="shared" si="5"/>
        <v/>
      </c>
      <c r="H114" s="25"/>
      <c r="I114" s="18">
        <v>6</v>
      </c>
      <c r="J114" s="11"/>
      <c r="K114" s="8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  <c r="AR114" s="14"/>
      <c r="AS114" s="12"/>
      <c r="AT114" s="14"/>
      <c r="AU114" s="12"/>
      <c r="AV114" s="14"/>
      <c r="AW114" s="12"/>
    </row>
    <row r="115" spans="1:49" x14ac:dyDescent="0.25">
      <c r="A115" s="96" t="s">
        <v>52</v>
      </c>
      <c r="B115" s="2">
        <v>700001351</v>
      </c>
      <c r="C115" s="97" t="s">
        <v>72</v>
      </c>
      <c r="D115" s="89" t="s">
        <v>234</v>
      </c>
      <c r="E115" s="88" t="s">
        <v>337</v>
      </c>
      <c r="F115" s="16"/>
      <c r="G115" s="24" t="str">
        <f t="shared" si="5"/>
        <v/>
      </c>
      <c r="H115" s="25"/>
      <c r="I115" s="18">
        <v>3</v>
      </c>
      <c r="J115" s="11"/>
      <c r="K115" s="8"/>
      <c r="L115" s="11"/>
      <c r="M115" s="12"/>
      <c r="N115" s="11"/>
      <c r="O115" s="12"/>
      <c r="P115" s="11"/>
      <c r="Q115" s="12"/>
      <c r="R115" s="11"/>
      <c r="S115" s="12"/>
      <c r="T115" s="11"/>
      <c r="U115" s="12"/>
      <c r="V115" s="11"/>
      <c r="W115" s="12"/>
      <c r="X115" s="11"/>
      <c r="Y115" s="12"/>
      <c r="Z115" s="11"/>
      <c r="AA115" s="12"/>
      <c r="AB115" s="11"/>
      <c r="AC115" s="12"/>
      <c r="AD115" s="11"/>
      <c r="AE115" s="12"/>
      <c r="AF115" s="11"/>
      <c r="AG115" s="12"/>
      <c r="AH115" s="11"/>
      <c r="AI115" s="12"/>
      <c r="AJ115" s="11"/>
      <c r="AK115" s="12"/>
      <c r="AL115" s="11"/>
      <c r="AM115" s="12"/>
      <c r="AN115" s="11"/>
      <c r="AO115" s="12"/>
      <c r="AP115" s="11"/>
      <c r="AQ115" s="12"/>
      <c r="AR115" s="14"/>
      <c r="AS115" s="12"/>
      <c r="AT115" s="14"/>
      <c r="AU115" s="12"/>
      <c r="AV115" s="14"/>
      <c r="AW115" s="12"/>
    </row>
    <row r="116" spans="1:49" ht="30" x14ac:dyDescent="0.25">
      <c r="A116" s="96" t="s">
        <v>52</v>
      </c>
      <c r="B116" s="2">
        <v>725000459</v>
      </c>
      <c r="C116" s="97" t="s">
        <v>251</v>
      </c>
      <c r="D116" s="89" t="s">
        <v>234</v>
      </c>
      <c r="E116" s="88" t="s">
        <v>337</v>
      </c>
      <c r="F116" s="23"/>
      <c r="G116" s="24">
        <f>IF(I116-H116&gt;0,0,I116-H116)</f>
        <v>0</v>
      </c>
      <c r="H116" s="25">
        <v>2</v>
      </c>
      <c r="I116" s="22">
        <f>6+K116+M116</f>
        <v>3</v>
      </c>
      <c r="J116" s="11">
        <v>44078</v>
      </c>
      <c r="K116" s="42">
        <v>-1</v>
      </c>
      <c r="L116" s="11">
        <v>44117</v>
      </c>
      <c r="M116" s="42">
        <v>-2</v>
      </c>
      <c r="N116" s="11"/>
      <c r="O116" s="13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4"/>
      <c r="AS116" s="12"/>
      <c r="AT116" s="14"/>
      <c r="AU116" s="12"/>
      <c r="AV116" s="14"/>
      <c r="AW116" s="12"/>
    </row>
    <row r="117" spans="1:49" hidden="1" x14ac:dyDescent="0.25">
      <c r="A117" s="43" t="s">
        <v>52</v>
      </c>
      <c r="B117" s="44" t="s">
        <v>18</v>
      </c>
      <c r="C117" s="45" t="s">
        <v>106</v>
      </c>
      <c r="D117" s="16" t="s">
        <v>255</v>
      </c>
      <c r="E117" s="88"/>
      <c r="F117" s="16"/>
      <c r="G117" s="24" t="str">
        <f t="shared" ref="G117:G124" si="6">IF(H117="","",I117-H117)</f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hidden="1" x14ac:dyDescent="0.25">
      <c r="A118" s="43" t="s">
        <v>52</v>
      </c>
      <c r="B118" s="44" t="s">
        <v>19</v>
      </c>
      <c r="C118" s="45" t="s">
        <v>106</v>
      </c>
      <c r="D118" s="16" t="s">
        <v>255</v>
      </c>
      <c r="E118" s="88"/>
      <c r="F118" s="16"/>
      <c r="G118" s="24" t="str">
        <f t="shared" si="6"/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x14ac:dyDescent="0.25">
      <c r="A119" s="96" t="s">
        <v>52</v>
      </c>
      <c r="B119" s="2">
        <v>21000552</v>
      </c>
      <c r="C119" s="97" t="s">
        <v>81</v>
      </c>
      <c r="D119" s="89" t="s">
        <v>234</v>
      </c>
      <c r="E119" s="88" t="s">
        <v>337</v>
      </c>
      <c r="F119" s="16"/>
      <c r="G119" s="24" t="str">
        <f t="shared" si="6"/>
        <v/>
      </c>
      <c r="H119" s="25"/>
      <c r="I119" s="18">
        <v>2</v>
      </c>
      <c r="J119" s="11"/>
      <c r="K119" s="8"/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x14ac:dyDescent="0.25">
      <c r="A120" s="96" t="s">
        <v>52</v>
      </c>
      <c r="B120" s="2">
        <v>210000190</v>
      </c>
      <c r="C120" s="97" t="s">
        <v>175</v>
      </c>
      <c r="D120" s="89" t="s">
        <v>234</v>
      </c>
      <c r="E120" s="88" t="s">
        <v>337</v>
      </c>
      <c r="F120" s="16"/>
      <c r="G120" s="24" t="str">
        <f t="shared" si="6"/>
        <v/>
      </c>
      <c r="H120" s="25"/>
      <c r="I120" s="18">
        <v>3</v>
      </c>
      <c r="J120" s="11"/>
      <c r="K120" s="8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2"/>
      <c r="AD120" s="11"/>
      <c r="AE120" s="12"/>
      <c r="AF120" s="11"/>
      <c r="AG120" s="12"/>
      <c r="AH120" s="11"/>
      <c r="AI120" s="12"/>
      <c r="AJ120" s="11"/>
      <c r="AK120" s="12"/>
      <c r="AL120" s="11"/>
      <c r="AM120" s="12"/>
      <c r="AN120" s="11"/>
      <c r="AO120" s="12"/>
      <c r="AP120" s="11"/>
      <c r="AQ120" s="12"/>
      <c r="AR120" s="11"/>
      <c r="AS120" s="12"/>
      <c r="AT120" s="11"/>
      <c r="AU120" s="12"/>
      <c r="AV120" s="11"/>
      <c r="AW120" s="12"/>
    </row>
    <row r="121" spans="1:49" ht="30" x14ac:dyDescent="0.25">
      <c r="A121" s="96" t="s">
        <v>52</v>
      </c>
      <c r="B121" s="2" t="s">
        <v>44</v>
      </c>
      <c r="C121" s="97" t="s">
        <v>96</v>
      </c>
      <c r="D121" s="89" t="s">
        <v>234</v>
      </c>
      <c r="E121" s="88" t="s">
        <v>337</v>
      </c>
      <c r="F121" s="16"/>
      <c r="G121" s="24" t="str">
        <f t="shared" si="6"/>
        <v/>
      </c>
      <c r="H121" s="25"/>
      <c r="I121" s="18">
        <v>1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x14ac:dyDescent="0.25">
      <c r="A122" s="96" t="s">
        <v>52</v>
      </c>
      <c r="B122" s="2" t="s">
        <v>43</v>
      </c>
      <c r="C122" s="97" t="s">
        <v>222</v>
      </c>
      <c r="D122" s="89" t="s">
        <v>234</v>
      </c>
      <c r="E122" s="88" t="s">
        <v>337</v>
      </c>
      <c r="F122" s="16"/>
      <c r="G122" s="24" t="str">
        <f t="shared" si="6"/>
        <v/>
      </c>
      <c r="H122" s="25"/>
      <c r="I122" s="22">
        <v>1</v>
      </c>
      <c r="J122" s="11"/>
      <c r="K122" s="42"/>
      <c r="L122" s="11"/>
      <c r="M122" s="42"/>
      <c r="N122" s="14"/>
      <c r="O122" s="12"/>
      <c r="P122" s="14"/>
      <c r="Q122" s="12"/>
      <c r="R122" s="14"/>
      <c r="S122" s="12"/>
      <c r="T122" s="11"/>
      <c r="U122" s="13"/>
      <c r="V122" s="14"/>
      <c r="W122" s="12"/>
      <c r="X122" s="14"/>
      <c r="Y122" s="12"/>
      <c r="Z122" s="14"/>
      <c r="AA122" s="12"/>
      <c r="AB122" s="14"/>
      <c r="AC122" s="12"/>
      <c r="AD122" s="14"/>
      <c r="AE122" s="12"/>
      <c r="AF122" s="14"/>
      <c r="AG122" s="12"/>
      <c r="AH122" s="14"/>
      <c r="AI122" s="12"/>
      <c r="AJ122" s="14"/>
      <c r="AK122" s="12"/>
      <c r="AL122" s="14"/>
      <c r="AM122" s="12"/>
      <c r="AN122" s="14"/>
      <c r="AO122" s="12"/>
      <c r="AP122" s="14"/>
      <c r="AQ122" s="12"/>
      <c r="AR122" s="11"/>
      <c r="AS122" s="12"/>
      <c r="AT122" s="11"/>
      <c r="AU122" s="12"/>
      <c r="AV122" s="11"/>
      <c r="AW122" s="12"/>
    </row>
    <row r="123" spans="1:49" ht="30" x14ac:dyDescent="0.25">
      <c r="A123" s="96" t="s">
        <v>52</v>
      </c>
      <c r="B123" s="2">
        <v>700005512</v>
      </c>
      <c r="C123" s="97" t="s">
        <v>245</v>
      </c>
      <c r="D123" s="89" t="s">
        <v>234</v>
      </c>
      <c r="E123" s="88" t="s">
        <v>337</v>
      </c>
      <c r="F123" s="16"/>
      <c r="G123" s="24" t="str">
        <f t="shared" si="6"/>
        <v/>
      </c>
      <c r="H123" s="25"/>
      <c r="I123" s="18">
        <v>1</v>
      </c>
      <c r="J123" s="11"/>
      <c r="K123" s="8"/>
      <c r="L123" s="14"/>
      <c r="M123" s="12"/>
      <c r="N123" s="14"/>
      <c r="O123" s="12"/>
      <c r="P123" s="14"/>
      <c r="Q123" s="12"/>
      <c r="R123" s="14"/>
      <c r="S123" s="12"/>
      <c r="T123" s="11"/>
      <c r="U123" s="13"/>
      <c r="V123" s="14"/>
      <c r="W123" s="12"/>
      <c r="X123" s="14"/>
      <c r="Y123" s="12"/>
      <c r="Z123" s="14"/>
      <c r="AA123" s="12"/>
      <c r="AB123" s="14"/>
      <c r="AC123" s="12"/>
      <c r="AD123" s="14"/>
      <c r="AE123" s="12"/>
      <c r="AF123" s="14"/>
      <c r="AG123" s="12"/>
      <c r="AH123" s="14"/>
      <c r="AI123" s="12"/>
      <c r="AJ123" s="14"/>
      <c r="AK123" s="12"/>
      <c r="AL123" s="14"/>
      <c r="AM123" s="12"/>
      <c r="AN123" s="14"/>
      <c r="AO123" s="12"/>
      <c r="AP123" s="14"/>
      <c r="AQ123" s="12"/>
      <c r="AR123" s="11"/>
      <c r="AS123" s="12"/>
      <c r="AT123" s="11"/>
      <c r="AU123" s="12"/>
      <c r="AV123" s="11"/>
      <c r="AW123" s="12"/>
    </row>
    <row r="124" spans="1:49" x14ac:dyDescent="0.25">
      <c r="A124" s="96" t="s">
        <v>52</v>
      </c>
      <c r="B124" s="2" t="s">
        <v>274</v>
      </c>
      <c r="C124" s="97" t="s">
        <v>298</v>
      </c>
      <c r="D124" s="89" t="s">
        <v>234</v>
      </c>
      <c r="E124" s="88" t="s">
        <v>337</v>
      </c>
      <c r="F124" s="16"/>
      <c r="G124" s="24" t="str">
        <f t="shared" si="6"/>
        <v/>
      </c>
      <c r="H124" s="25"/>
      <c r="I124" s="18">
        <v>1</v>
      </c>
      <c r="J124" s="11"/>
      <c r="K124" s="8"/>
      <c r="L124" s="14"/>
      <c r="M124" s="12"/>
      <c r="N124" s="14"/>
      <c r="O124" s="12"/>
      <c r="P124" s="14"/>
      <c r="Q124" s="12"/>
      <c r="R124" s="14"/>
      <c r="S124" s="12"/>
      <c r="T124" s="11"/>
      <c r="U124" s="13"/>
      <c r="V124" s="14"/>
      <c r="W124" s="12"/>
      <c r="X124" s="14"/>
      <c r="Y124" s="12"/>
      <c r="Z124" s="14"/>
      <c r="AA124" s="12"/>
      <c r="AB124" s="14"/>
      <c r="AC124" s="12"/>
      <c r="AD124" s="14"/>
      <c r="AE124" s="12"/>
      <c r="AF124" s="14"/>
      <c r="AG124" s="12"/>
      <c r="AH124" s="14"/>
      <c r="AI124" s="12"/>
      <c r="AJ124" s="14"/>
      <c r="AK124" s="12"/>
      <c r="AL124" s="14"/>
      <c r="AM124" s="12"/>
      <c r="AN124" s="14"/>
      <c r="AO124" s="12"/>
      <c r="AP124" s="14"/>
      <c r="AQ124" s="12"/>
      <c r="AR124" s="11"/>
      <c r="AS124" s="12"/>
      <c r="AT124" s="11"/>
      <c r="AU124" s="12"/>
      <c r="AV124" s="11"/>
      <c r="AW124" s="12"/>
    </row>
    <row r="125" spans="1:49" ht="30" hidden="1" x14ac:dyDescent="0.25">
      <c r="A125" s="81" t="s">
        <v>52</v>
      </c>
      <c r="B125" s="82" t="s">
        <v>199</v>
      </c>
      <c r="C125" s="83" t="s">
        <v>247</v>
      </c>
      <c r="D125" s="60"/>
      <c r="E125" s="94"/>
      <c r="F125" s="60"/>
      <c r="G125" s="62"/>
      <c r="H125" s="63"/>
      <c r="I125" s="77">
        <v>4</v>
      </c>
      <c r="J125" s="11"/>
      <c r="K125" s="8"/>
      <c r="L125" s="14"/>
      <c r="M125" s="12"/>
      <c r="N125" s="14"/>
      <c r="O125" s="12"/>
      <c r="P125" s="14"/>
      <c r="Q125" s="12"/>
      <c r="R125" s="14"/>
      <c r="S125" s="12"/>
      <c r="T125" s="11"/>
      <c r="U125" s="13"/>
      <c r="V125" s="14"/>
      <c r="W125" s="12"/>
      <c r="X125" s="14"/>
      <c r="Y125" s="12"/>
      <c r="Z125" s="14"/>
      <c r="AA125" s="12"/>
      <c r="AB125" s="14"/>
      <c r="AC125" s="12"/>
      <c r="AD125" s="14"/>
      <c r="AE125" s="12"/>
      <c r="AF125" s="14"/>
      <c r="AG125" s="12"/>
      <c r="AH125" s="14"/>
      <c r="AI125" s="12"/>
      <c r="AJ125" s="14"/>
      <c r="AK125" s="12"/>
      <c r="AL125" s="14"/>
      <c r="AM125" s="12"/>
      <c r="AN125" s="14"/>
      <c r="AO125" s="12"/>
      <c r="AP125" s="14"/>
      <c r="AQ125" s="12"/>
      <c r="AR125" s="11"/>
      <c r="AS125" s="12"/>
      <c r="AT125" s="11"/>
      <c r="AU125" s="12"/>
      <c r="AV125" s="11"/>
      <c r="AW125" s="12"/>
    </row>
    <row r="126" spans="1:49" ht="30" hidden="1" x14ac:dyDescent="0.25">
      <c r="A126" s="43" t="s">
        <v>49</v>
      </c>
      <c r="B126" s="44">
        <v>999027699</v>
      </c>
      <c r="C126" s="45" t="s">
        <v>56</v>
      </c>
      <c r="D126" s="16" t="s">
        <v>255</v>
      </c>
      <c r="E126" s="88" t="s">
        <v>349</v>
      </c>
      <c r="F126" s="16"/>
      <c r="G126" s="24" t="str">
        <f t="shared" ref="G126:G144" si="7">IF(H126="","",I126-H126)</f>
        <v/>
      </c>
      <c r="H126" s="25"/>
      <c r="I126" s="18">
        <v>1</v>
      </c>
      <c r="J126" s="11"/>
      <c r="K126" s="12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hidden="1" x14ac:dyDescent="0.25">
      <c r="A127" s="43" t="s">
        <v>49</v>
      </c>
      <c r="B127" s="44" t="s">
        <v>10</v>
      </c>
      <c r="C127" s="45" t="s">
        <v>64</v>
      </c>
      <c r="D127" s="16" t="s">
        <v>255</v>
      </c>
      <c r="E127" s="88" t="s">
        <v>349</v>
      </c>
      <c r="F127" s="16"/>
      <c r="G127" s="24" t="str">
        <f t="shared" si="7"/>
        <v/>
      </c>
      <c r="H127" s="25"/>
      <c r="I127" s="18">
        <v>5</v>
      </c>
      <c r="J127" s="11"/>
      <c r="K127" s="12"/>
      <c r="L127" s="11"/>
      <c r="M127" s="13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hidden="1" x14ac:dyDescent="0.25">
      <c r="A128" s="43" t="s">
        <v>49</v>
      </c>
      <c r="B128" s="44">
        <v>999027952</v>
      </c>
      <c r="C128" s="45" t="s">
        <v>66</v>
      </c>
      <c r="D128" s="16" t="s">
        <v>255</v>
      </c>
      <c r="E128" s="88" t="s">
        <v>349</v>
      </c>
      <c r="F128" s="16"/>
      <c r="G128" s="24" t="str">
        <f t="shared" si="7"/>
        <v/>
      </c>
      <c r="H128" s="25"/>
      <c r="I128" s="18">
        <v>2</v>
      </c>
      <c r="J128" s="11"/>
      <c r="K128" s="8"/>
      <c r="L128" s="11"/>
      <c r="M128" s="12"/>
      <c r="N128" s="11"/>
      <c r="O128" s="12"/>
      <c r="P128" s="11"/>
      <c r="Q128" s="12"/>
      <c r="R128" s="11"/>
      <c r="S128" s="8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x14ac:dyDescent="0.25">
      <c r="A129" s="96" t="s">
        <v>49</v>
      </c>
      <c r="B129" s="2" t="s">
        <v>13</v>
      </c>
      <c r="C129" s="97" t="s">
        <v>69</v>
      </c>
      <c r="D129" s="89" t="s">
        <v>234</v>
      </c>
      <c r="E129" s="88" t="s">
        <v>337</v>
      </c>
      <c r="F129" s="16"/>
      <c r="G129" s="24" t="str">
        <f t="shared" si="7"/>
        <v/>
      </c>
      <c r="H129" s="25"/>
      <c r="I129" s="18">
        <v>4</v>
      </c>
      <c r="J129" s="11"/>
      <c r="K129" s="8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x14ac:dyDescent="0.25">
      <c r="A130" s="96" t="s">
        <v>49</v>
      </c>
      <c r="B130" s="2">
        <v>441000440</v>
      </c>
      <c r="C130" s="97" t="s">
        <v>73</v>
      </c>
      <c r="D130" s="89" t="s">
        <v>234</v>
      </c>
      <c r="E130" s="88" t="s">
        <v>337</v>
      </c>
      <c r="F130" s="16"/>
      <c r="G130" s="24">
        <f t="shared" si="7"/>
        <v>2</v>
      </c>
      <c r="H130" s="25">
        <v>2</v>
      </c>
      <c r="I130" s="18">
        <v>4</v>
      </c>
      <c r="J130" s="11">
        <v>43990</v>
      </c>
      <c r="K130" s="42">
        <v>-1</v>
      </c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2"/>
      <c r="AD130" s="11"/>
      <c r="AE130" s="12"/>
      <c r="AF130" s="11"/>
      <c r="AG130" s="12"/>
      <c r="AH130" s="11"/>
      <c r="AI130" s="12"/>
      <c r="AJ130" s="11"/>
      <c r="AK130" s="12"/>
      <c r="AL130" s="11"/>
      <c r="AM130" s="12"/>
      <c r="AN130" s="11"/>
      <c r="AO130" s="12"/>
      <c r="AP130" s="11"/>
      <c r="AQ130" s="12"/>
      <c r="AR130" s="11"/>
      <c r="AS130" s="12"/>
      <c r="AT130" s="11"/>
      <c r="AU130" s="12"/>
      <c r="AV130" s="11"/>
      <c r="AW130" s="12"/>
    </row>
    <row r="131" spans="1:49" x14ac:dyDescent="0.25">
      <c r="A131" s="96" t="s">
        <v>49</v>
      </c>
      <c r="B131" s="2" t="s">
        <v>23</v>
      </c>
      <c r="C131" s="97" t="s">
        <v>77</v>
      </c>
      <c r="D131" s="89" t="s">
        <v>234</v>
      </c>
      <c r="E131" s="88" t="s">
        <v>337</v>
      </c>
      <c r="F131" s="16" t="s">
        <v>343</v>
      </c>
      <c r="G131" s="24" t="str">
        <f t="shared" si="7"/>
        <v/>
      </c>
      <c r="H131" s="25"/>
      <c r="I131" s="18">
        <v>1</v>
      </c>
      <c r="J131" s="11"/>
      <c r="K131" s="8"/>
      <c r="L131" s="11"/>
      <c r="M131" s="12"/>
      <c r="N131" s="11"/>
      <c r="O131" s="12"/>
      <c r="P131" s="11"/>
      <c r="Q131" s="12"/>
      <c r="R131" s="11"/>
      <c r="S131" s="12"/>
      <c r="T131" s="11"/>
      <c r="U131" s="12"/>
      <c r="V131" s="11"/>
      <c r="W131" s="12"/>
      <c r="X131" s="11"/>
      <c r="Y131" s="12"/>
      <c r="Z131" s="11"/>
      <c r="AA131" s="12"/>
      <c r="AB131" s="11"/>
      <c r="AC131" s="12"/>
      <c r="AD131" s="11"/>
      <c r="AE131" s="12"/>
      <c r="AF131" s="11"/>
      <c r="AG131" s="12"/>
      <c r="AH131" s="11"/>
      <c r="AI131" s="12"/>
      <c r="AJ131" s="11"/>
      <c r="AK131" s="12"/>
      <c r="AL131" s="11"/>
      <c r="AM131" s="12"/>
      <c r="AN131" s="11"/>
      <c r="AO131" s="12"/>
      <c r="AP131" s="11"/>
      <c r="AQ131" s="12"/>
      <c r="AR131" s="11"/>
      <c r="AS131" s="12"/>
      <c r="AT131" s="11"/>
      <c r="AU131" s="12"/>
      <c r="AV131" s="11"/>
      <c r="AW131" s="12"/>
    </row>
    <row r="132" spans="1:49" hidden="1" x14ac:dyDescent="0.25">
      <c r="A132" s="43" t="s">
        <v>49</v>
      </c>
      <c r="B132" s="44">
        <v>999120089</v>
      </c>
      <c r="C132" s="45" t="s">
        <v>78</v>
      </c>
      <c r="D132" s="16" t="s">
        <v>255</v>
      </c>
      <c r="E132" s="88" t="s">
        <v>349</v>
      </c>
      <c r="F132" s="16" t="s">
        <v>344</v>
      </c>
      <c r="G132" s="24" t="str">
        <f t="shared" si="7"/>
        <v/>
      </c>
      <c r="H132" s="25"/>
      <c r="I132" s="18">
        <v>2</v>
      </c>
      <c r="J132" s="11"/>
      <c r="K132" s="8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2"/>
      <c r="AD132" s="11"/>
      <c r="AE132" s="12"/>
      <c r="AF132" s="11"/>
      <c r="AG132" s="12"/>
      <c r="AH132" s="11"/>
      <c r="AI132" s="12"/>
      <c r="AJ132" s="11"/>
      <c r="AK132" s="12"/>
      <c r="AL132" s="11"/>
      <c r="AM132" s="12"/>
      <c r="AN132" s="11"/>
      <c r="AO132" s="12"/>
      <c r="AP132" s="11"/>
      <c r="AQ132" s="12"/>
      <c r="AR132" s="11"/>
      <c r="AS132" s="12"/>
      <c r="AT132" s="11"/>
      <c r="AU132" s="12"/>
      <c r="AV132" s="11"/>
      <c r="AW132" s="12"/>
    </row>
    <row r="133" spans="1:49" x14ac:dyDescent="0.25">
      <c r="A133" s="96" t="s">
        <v>49</v>
      </c>
      <c r="B133" s="2" t="s">
        <v>27</v>
      </c>
      <c r="C133" s="97" t="s">
        <v>82</v>
      </c>
      <c r="D133" s="89" t="s">
        <v>234</v>
      </c>
      <c r="E133" s="88" t="s">
        <v>337</v>
      </c>
      <c r="F133" s="16"/>
      <c r="G133" s="24" t="str">
        <f t="shared" si="7"/>
        <v/>
      </c>
      <c r="H133" s="25"/>
      <c r="I133" s="18">
        <v>1</v>
      </c>
      <c r="J133" s="11"/>
      <c r="K133" s="8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  <c r="AR133" s="11"/>
      <c r="AS133" s="12"/>
      <c r="AT133" s="11"/>
      <c r="AU133" s="12"/>
      <c r="AV133" s="11"/>
      <c r="AW133" s="12"/>
    </row>
    <row r="134" spans="1:49" x14ac:dyDescent="0.25">
      <c r="A134" s="96" t="s">
        <v>49</v>
      </c>
      <c r="B134" s="2" t="s">
        <v>30</v>
      </c>
      <c r="C134" s="97" t="s">
        <v>85</v>
      </c>
      <c r="D134" s="89" t="s">
        <v>234</v>
      </c>
      <c r="E134" s="88" t="s">
        <v>337</v>
      </c>
      <c r="F134" s="16"/>
      <c r="G134" s="24" t="str">
        <f t="shared" si="7"/>
        <v/>
      </c>
      <c r="H134" s="25"/>
      <c r="I134" s="18">
        <v>4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4"/>
      <c r="AS134" s="12"/>
      <c r="AT134" s="14"/>
      <c r="AU134" s="12"/>
      <c r="AV134" s="14"/>
      <c r="AW134" s="12"/>
    </row>
    <row r="135" spans="1:49" hidden="1" x14ac:dyDescent="0.25">
      <c r="A135" s="43" t="s">
        <v>49</v>
      </c>
      <c r="B135" s="44">
        <v>999119745</v>
      </c>
      <c r="C135" s="45" t="s">
        <v>106</v>
      </c>
      <c r="D135" s="16" t="s">
        <v>255</v>
      </c>
      <c r="E135" s="88" t="s">
        <v>349</v>
      </c>
      <c r="F135" s="16"/>
      <c r="G135" s="24" t="str">
        <f t="shared" si="7"/>
        <v/>
      </c>
      <c r="H135" s="25"/>
      <c r="I135" s="18">
        <v>4</v>
      </c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4"/>
      <c r="AS135" s="12"/>
      <c r="AT135" s="14"/>
      <c r="AU135" s="12"/>
      <c r="AV135" s="14"/>
      <c r="AW135" s="12"/>
    </row>
    <row r="136" spans="1:49" hidden="1" x14ac:dyDescent="0.25">
      <c r="A136" s="43" t="s">
        <v>49</v>
      </c>
      <c r="B136" s="44">
        <v>999026422</v>
      </c>
      <c r="C136" s="45" t="s">
        <v>91</v>
      </c>
      <c r="D136" s="16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1</v>
      </c>
      <c r="J136" s="11"/>
      <c r="K136" s="8"/>
      <c r="L136" s="11"/>
      <c r="M136" s="12"/>
      <c r="N136" s="11"/>
      <c r="O136" s="12"/>
      <c r="P136" s="11"/>
      <c r="Q136" s="12"/>
      <c r="R136" s="11"/>
      <c r="S136" s="12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4"/>
      <c r="AS136" s="12"/>
      <c r="AT136" s="14"/>
      <c r="AU136" s="12"/>
      <c r="AV136" s="14"/>
      <c r="AW136" s="12"/>
    </row>
    <row r="137" spans="1:49" hidden="1" x14ac:dyDescent="0.25">
      <c r="A137" s="43" t="s">
        <v>49</v>
      </c>
      <c r="B137" s="44">
        <v>999026375</v>
      </c>
      <c r="C137" s="45" t="s">
        <v>91</v>
      </c>
      <c r="D137" s="16" t="s">
        <v>255</v>
      </c>
      <c r="E137" s="88" t="s">
        <v>349</v>
      </c>
      <c r="F137" s="16"/>
      <c r="G137" s="24" t="str">
        <f t="shared" si="7"/>
        <v/>
      </c>
      <c r="H137" s="25"/>
      <c r="I137" s="18">
        <v>1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4"/>
      <c r="AS137" s="12"/>
      <c r="AT137" s="14"/>
      <c r="AU137" s="12"/>
      <c r="AV137" s="14"/>
      <c r="AW137" s="12"/>
    </row>
    <row r="138" spans="1:49" hidden="1" x14ac:dyDescent="0.25">
      <c r="A138" s="43" t="s">
        <v>49</v>
      </c>
      <c r="B138" s="44">
        <v>999032164</v>
      </c>
      <c r="C138" s="45" t="s">
        <v>92</v>
      </c>
      <c r="D138" s="16" t="s">
        <v>255</v>
      </c>
      <c r="E138" s="88" t="s">
        <v>349</v>
      </c>
      <c r="F138" s="16"/>
      <c r="G138" s="24" t="str">
        <f t="shared" si="7"/>
        <v/>
      </c>
      <c r="H138" s="25"/>
      <c r="I138" s="18">
        <v>10</v>
      </c>
      <c r="J138" s="11"/>
      <c r="K138" s="8"/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4"/>
      <c r="AS138" s="12"/>
      <c r="AT138" s="14"/>
      <c r="AU138" s="12"/>
      <c r="AV138" s="14"/>
      <c r="AW138" s="12"/>
    </row>
    <row r="139" spans="1:49" hidden="1" x14ac:dyDescent="0.25">
      <c r="A139" s="43" t="s">
        <v>49</v>
      </c>
      <c r="B139" s="44">
        <v>17742</v>
      </c>
      <c r="C139" s="45" t="s">
        <v>94</v>
      </c>
      <c r="D139" s="16" t="s">
        <v>255</v>
      </c>
      <c r="E139" s="88" t="s">
        <v>349</v>
      </c>
      <c r="F139" s="16" t="s">
        <v>339</v>
      </c>
      <c r="G139" s="24" t="str">
        <f t="shared" si="7"/>
        <v/>
      </c>
      <c r="H139" s="25"/>
      <c r="I139" s="18">
        <v>5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4"/>
      <c r="AS139" s="12"/>
      <c r="AT139" s="14"/>
      <c r="AU139" s="12"/>
      <c r="AV139" s="14"/>
      <c r="AW139" s="12"/>
    </row>
    <row r="140" spans="1:49" x14ac:dyDescent="0.25">
      <c r="A140" s="96" t="s">
        <v>47</v>
      </c>
      <c r="B140" s="2" t="s">
        <v>37</v>
      </c>
      <c r="C140" s="97" t="s">
        <v>95</v>
      </c>
      <c r="D140" s="89" t="s">
        <v>234</v>
      </c>
      <c r="E140" s="88" t="s">
        <v>337</v>
      </c>
      <c r="F140" s="16"/>
      <c r="G140" s="24" t="str">
        <f t="shared" si="7"/>
        <v/>
      </c>
      <c r="H140" s="25"/>
      <c r="I140" s="18">
        <v>5</v>
      </c>
      <c r="J140" s="11"/>
      <c r="K140" s="12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4"/>
      <c r="AS140" s="12"/>
      <c r="AT140" s="14"/>
      <c r="AU140" s="12"/>
      <c r="AV140" s="14"/>
      <c r="AW140" s="12"/>
    </row>
    <row r="141" spans="1:49" hidden="1" x14ac:dyDescent="0.25">
      <c r="A141" s="43" t="s">
        <v>49</v>
      </c>
      <c r="B141" s="44" t="s">
        <v>46</v>
      </c>
      <c r="C141" s="45" t="s">
        <v>99</v>
      </c>
      <c r="D141" s="16" t="s">
        <v>255</v>
      </c>
      <c r="E141" s="88" t="s">
        <v>349</v>
      </c>
      <c r="F141" s="16"/>
      <c r="G141" s="24" t="str">
        <f t="shared" si="7"/>
        <v/>
      </c>
      <c r="H141" s="25"/>
      <c r="I141" s="18">
        <v>1</v>
      </c>
      <c r="J141" s="11"/>
      <c r="K141" s="12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4"/>
      <c r="AS141" s="12"/>
      <c r="AT141" s="14"/>
      <c r="AU141" s="12"/>
      <c r="AV141" s="14"/>
      <c r="AW141" s="12"/>
    </row>
    <row r="142" spans="1:49" hidden="1" x14ac:dyDescent="0.25">
      <c r="A142" s="43" t="s">
        <v>49</v>
      </c>
      <c r="B142" s="54" t="s">
        <v>310</v>
      </c>
      <c r="C142" s="45" t="s">
        <v>101</v>
      </c>
      <c r="D142" s="16" t="s">
        <v>255</v>
      </c>
      <c r="E142" s="88" t="s">
        <v>349</v>
      </c>
      <c r="F142" s="16"/>
      <c r="G142" s="24" t="str">
        <f t="shared" si="7"/>
        <v/>
      </c>
      <c r="H142" s="25"/>
      <c r="I142" s="18">
        <v>6</v>
      </c>
      <c r="J142" s="11"/>
      <c r="K142" s="12"/>
      <c r="L142" s="14"/>
      <c r="M142" s="12"/>
      <c r="N142" s="14"/>
      <c r="O142" s="12"/>
      <c r="P142" s="14"/>
      <c r="Q142" s="12"/>
      <c r="R142" s="14"/>
      <c r="S142" s="12"/>
      <c r="T142" s="14"/>
      <c r="U142" s="12"/>
      <c r="V142" s="14"/>
      <c r="W142" s="12"/>
      <c r="X142" s="14"/>
      <c r="Y142" s="12"/>
      <c r="Z142" s="14"/>
      <c r="AA142" s="12"/>
      <c r="AB142" s="14"/>
      <c r="AC142" s="12"/>
      <c r="AD142" s="14"/>
      <c r="AE142" s="12"/>
      <c r="AF142" s="14"/>
      <c r="AG142" s="12"/>
      <c r="AH142" s="14"/>
      <c r="AI142" s="12"/>
      <c r="AJ142" s="14"/>
      <c r="AK142" s="12"/>
      <c r="AL142" s="14"/>
      <c r="AM142" s="12"/>
      <c r="AN142" s="14"/>
      <c r="AO142" s="12"/>
      <c r="AP142" s="14"/>
      <c r="AQ142" s="12"/>
      <c r="AR142" s="14"/>
      <c r="AS142" s="12"/>
      <c r="AT142" s="14"/>
      <c r="AU142" s="12"/>
      <c r="AV142" s="14"/>
      <c r="AW142" s="12"/>
    </row>
    <row r="143" spans="1:49" hidden="1" x14ac:dyDescent="0.25">
      <c r="A143" s="43" t="s">
        <v>49</v>
      </c>
      <c r="B143" s="54" t="s">
        <v>311</v>
      </c>
      <c r="C143" s="45" t="s">
        <v>312</v>
      </c>
      <c r="D143" s="16" t="s">
        <v>255</v>
      </c>
      <c r="E143" s="88" t="s">
        <v>349</v>
      </c>
      <c r="F143" s="16"/>
      <c r="G143" s="24" t="str">
        <f t="shared" si="7"/>
        <v/>
      </c>
      <c r="H143" s="25"/>
      <c r="I143" s="18">
        <v>5</v>
      </c>
      <c r="J143" s="11"/>
      <c r="K143" s="8"/>
      <c r="L143" s="14"/>
      <c r="M143" s="12"/>
      <c r="N143" s="14"/>
      <c r="O143" s="12"/>
      <c r="P143" s="14"/>
      <c r="Q143" s="12"/>
      <c r="R143" s="14"/>
      <c r="S143" s="12"/>
      <c r="T143" s="14"/>
      <c r="U143" s="12"/>
      <c r="V143" s="14"/>
      <c r="W143" s="12"/>
      <c r="X143" s="14"/>
      <c r="Y143" s="12"/>
      <c r="Z143" s="14"/>
      <c r="AA143" s="12"/>
      <c r="AB143" s="14"/>
      <c r="AC143" s="12"/>
      <c r="AD143" s="14"/>
      <c r="AE143" s="12"/>
      <c r="AF143" s="14"/>
      <c r="AG143" s="12"/>
      <c r="AH143" s="14"/>
      <c r="AI143" s="12"/>
      <c r="AJ143" s="14"/>
      <c r="AK143" s="12"/>
      <c r="AL143" s="14"/>
      <c r="AM143" s="12"/>
      <c r="AN143" s="14"/>
      <c r="AO143" s="12"/>
      <c r="AP143" s="14"/>
      <c r="AQ143" s="12"/>
      <c r="AR143" s="14"/>
      <c r="AS143" s="12"/>
      <c r="AT143" s="14"/>
      <c r="AU143" s="12"/>
      <c r="AV143" s="14"/>
      <c r="AW143" s="12"/>
    </row>
    <row r="144" spans="1:49" hidden="1" x14ac:dyDescent="0.25">
      <c r="A144" s="43" t="s">
        <v>49</v>
      </c>
      <c r="B144" s="54" t="s">
        <v>274</v>
      </c>
      <c r="C144" s="45" t="s">
        <v>313</v>
      </c>
      <c r="D144" s="16" t="s">
        <v>255</v>
      </c>
      <c r="E144" s="88" t="s">
        <v>349</v>
      </c>
      <c r="F144" s="16"/>
      <c r="G144" s="24" t="str">
        <f t="shared" si="7"/>
        <v/>
      </c>
      <c r="H144" s="25"/>
      <c r="I144" s="18">
        <v>1</v>
      </c>
      <c r="J144" s="11"/>
      <c r="K144" s="8"/>
      <c r="L144" s="14"/>
      <c r="M144" s="12"/>
      <c r="N144" s="14"/>
      <c r="O144" s="12"/>
      <c r="P144" s="14"/>
      <c r="Q144" s="12"/>
      <c r="R144" s="14"/>
      <c r="S144" s="12"/>
      <c r="T144" s="14"/>
      <c r="U144" s="12"/>
      <c r="V144" s="14"/>
      <c r="W144" s="12"/>
      <c r="X144" s="14"/>
      <c r="Y144" s="12"/>
      <c r="Z144" s="14"/>
      <c r="AA144" s="12"/>
      <c r="AB144" s="14"/>
      <c r="AC144" s="12"/>
      <c r="AD144" s="14"/>
      <c r="AE144" s="12"/>
      <c r="AF144" s="14"/>
      <c r="AG144" s="12"/>
      <c r="AH144" s="14"/>
      <c r="AI144" s="12"/>
      <c r="AJ144" s="14"/>
      <c r="AK144" s="12"/>
      <c r="AL144" s="14"/>
      <c r="AM144" s="12"/>
      <c r="AN144" s="14"/>
      <c r="AO144" s="12"/>
      <c r="AP144" s="14"/>
      <c r="AQ144" s="12"/>
      <c r="AR144" s="14"/>
      <c r="AS144" s="12"/>
      <c r="AT144" s="14"/>
      <c r="AU144" s="12"/>
      <c r="AV144" s="14"/>
      <c r="AW144" s="12"/>
    </row>
    <row r="145" spans="1:49" x14ac:dyDescent="0.25">
      <c r="A145" s="96" t="s">
        <v>49</v>
      </c>
      <c r="B145" s="2" t="s">
        <v>28</v>
      </c>
      <c r="C145" s="97" t="s">
        <v>120</v>
      </c>
      <c r="D145" s="89" t="s">
        <v>234</v>
      </c>
      <c r="E145" s="88" t="s">
        <v>337</v>
      </c>
      <c r="F145" s="16"/>
      <c r="G145" s="24">
        <f>IF(I145-H145&gt;0,0,I145-H145)</f>
        <v>0</v>
      </c>
      <c r="H145" s="25">
        <v>2</v>
      </c>
      <c r="I145" s="22">
        <f>4+K145</f>
        <v>3</v>
      </c>
      <c r="J145" s="11">
        <v>44064</v>
      </c>
      <c r="K145" s="42">
        <v>-1</v>
      </c>
      <c r="L145" s="11"/>
      <c r="M145" s="13"/>
      <c r="N145" s="11"/>
      <c r="O145" s="13"/>
      <c r="P145" s="20"/>
      <c r="Q145" s="13"/>
      <c r="R145" s="20"/>
      <c r="S145" s="13"/>
      <c r="T145" s="20"/>
      <c r="U145" s="13"/>
      <c r="V145" s="20"/>
      <c r="W145" s="13"/>
      <c r="X145" s="14"/>
      <c r="Y145" s="12"/>
      <c r="Z145" s="14"/>
      <c r="AA145" s="12"/>
      <c r="AB145" s="14"/>
      <c r="AC145" s="12"/>
      <c r="AD145" s="14"/>
      <c r="AE145" s="12"/>
      <c r="AF145" s="14"/>
      <c r="AG145" s="12"/>
      <c r="AH145" s="14"/>
      <c r="AI145" s="12"/>
      <c r="AJ145" s="14"/>
      <c r="AK145" s="12"/>
      <c r="AL145" s="14"/>
      <c r="AM145" s="12"/>
      <c r="AN145" s="14"/>
      <c r="AO145" s="12"/>
      <c r="AP145" s="14"/>
      <c r="AQ145" s="12"/>
      <c r="AR145" s="14"/>
      <c r="AS145" s="12"/>
      <c r="AT145" s="14"/>
      <c r="AU145" s="12"/>
      <c r="AV145" s="14"/>
      <c r="AW145" s="12"/>
    </row>
    <row r="146" spans="1:49" x14ac:dyDescent="0.25">
      <c r="A146" s="96" t="s">
        <v>49</v>
      </c>
      <c r="B146" s="2" t="s">
        <v>34</v>
      </c>
      <c r="C146" s="97" t="s">
        <v>103</v>
      </c>
      <c r="D146" s="89" t="s">
        <v>234</v>
      </c>
      <c r="E146" s="88" t="s">
        <v>337</v>
      </c>
      <c r="F146" s="16"/>
      <c r="G146" s="24">
        <f>IF(H146="","",I146-H146)</f>
        <v>-2</v>
      </c>
      <c r="H146" s="25">
        <v>4</v>
      </c>
      <c r="I146" s="22">
        <f>3+K146</f>
        <v>2</v>
      </c>
      <c r="J146" s="11">
        <v>43844</v>
      </c>
      <c r="K146" s="42">
        <v>-1</v>
      </c>
      <c r="L146" s="11"/>
      <c r="M146" s="13"/>
      <c r="N146" s="11"/>
      <c r="O146" s="13"/>
      <c r="P146" s="14"/>
      <c r="Q146" s="12"/>
      <c r="R146" s="14"/>
      <c r="S146" s="12"/>
      <c r="T146" s="14"/>
      <c r="U146" s="12"/>
      <c r="V146" s="14"/>
      <c r="W146" s="12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ht="30" x14ac:dyDescent="0.25">
      <c r="A147" s="96" t="s">
        <v>48</v>
      </c>
      <c r="B147" s="2" t="s">
        <v>104</v>
      </c>
      <c r="C147" s="97" t="s">
        <v>105</v>
      </c>
      <c r="D147" s="89" t="s">
        <v>234</v>
      </c>
      <c r="E147" s="88" t="s">
        <v>337</v>
      </c>
      <c r="F147" s="16"/>
      <c r="G147" s="24" t="str">
        <f>IF(H147="","",I147-H147)</f>
        <v/>
      </c>
      <c r="H147" s="25"/>
      <c r="I147" s="18">
        <v>2</v>
      </c>
      <c r="J147" s="11"/>
      <c r="K147" s="8"/>
      <c r="L147" s="14"/>
      <c r="M147" s="12"/>
      <c r="N147" s="11"/>
      <c r="O147" s="12"/>
      <c r="P147" s="14"/>
      <c r="Q147" s="12"/>
      <c r="R147" s="14"/>
      <c r="S147" s="12"/>
      <c r="T147" s="14"/>
      <c r="U147" s="12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4"/>
      <c r="AS147" s="12"/>
      <c r="AT147" s="14"/>
      <c r="AU147" s="12"/>
      <c r="AV147" s="14"/>
      <c r="AW147" s="12"/>
    </row>
    <row r="148" spans="1:49" x14ac:dyDescent="0.25">
      <c r="A148" s="96" t="s">
        <v>49</v>
      </c>
      <c r="B148" s="2" t="s">
        <v>125</v>
      </c>
      <c r="C148" s="97" t="s">
        <v>123</v>
      </c>
      <c r="D148" s="89" t="s">
        <v>234</v>
      </c>
      <c r="E148" s="88" t="s">
        <v>337</v>
      </c>
      <c r="F148" s="16"/>
      <c r="G148" s="24">
        <f>IF(I148-H148&gt;0,0,I148-H148)</f>
        <v>0</v>
      </c>
      <c r="H148" s="25">
        <v>2</v>
      </c>
      <c r="I148" s="18">
        <v>2</v>
      </c>
      <c r="J148" s="11"/>
      <c r="K148" s="8"/>
      <c r="L148" s="11"/>
      <c r="M148" s="13"/>
      <c r="N148" s="11"/>
      <c r="O148" s="12"/>
      <c r="P148" s="11"/>
      <c r="Q148" s="13"/>
      <c r="R148" s="11"/>
      <c r="S148" s="12"/>
      <c r="T148" s="11"/>
      <c r="U148" s="13"/>
      <c r="V148" s="14"/>
      <c r="W148" s="12"/>
      <c r="X148" s="14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1"/>
      <c r="AS148" s="12"/>
      <c r="AT148" s="11"/>
      <c r="AU148" s="12"/>
      <c r="AV148" s="11"/>
      <c r="AW148" s="12"/>
    </row>
    <row r="149" spans="1:49" x14ac:dyDescent="0.25">
      <c r="A149" s="96" t="s">
        <v>49</v>
      </c>
      <c r="B149" s="2">
        <v>186003031</v>
      </c>
      <c r="C149" s="97" t="s">
        <v>135</v>
      </c>
      <c r="D149" s="89" t="s">
        <v>234</v>
      </c>
      <c r="E149" s="88" t="s">
        <v>337</v>
      </c>
      <c r="F149" s="16"/>
      <c r="G149" s="24">
        <f>IF(I149-H149&gt;0,0,I149-H149)</f>
        <v>0</v>
      </c>
      <c r="H149" s="25">
        <v>12</v>
      </c>
      <c r="I149" s="22">
        <f>24+K149+M149+O149</f>
        <v>22</v>
      </c>
      <c r="J149" s="11">
        <v>43844</v>
      </c>
      <c r="K149" s="42">
        <v>-1</v>
      </c>
      <c r="L149" s="11">
        <v>43906</v>
      </c>
      <c r="M149" s="13">
        <v>-1</v>
      </c>
      <c r="N149" s="11"/>
      <c r="O149" s="13"/>
      <c r="P149" s="11"/>
      <c r="Q149" s="12"/>
      <c r="R149" s="11"/>
      <c r="S149" s="13"/>
      <c r="T149" s="11"/>
      <c r="U149" s="13"/>
      <c r="V149" s="11"/>
      <c r="W149" s="13"/>
      <c r="X149" s="20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1"/>
      <c r="AS149" s="12"/>
      <c r="AT149" s="11"/>
      <c r="AU149" s="12"/>
      <c r="AV149" s="11"/>
      <c r="AW149" s="12"/>
    </row>
    <row r="150" spans="1:49" hidden="1" x14ac:dyDescent="0.25">
      <c r="A150" s="81" t="s">
        <v>49</v>
      </c>
      <c r="B150" s="82" t="s">
        <v>137</v>
      </c>
      <c r="C150" s="83" t="s">
        <v>138</v>
      </c>
      <c r="D150" s="60"/>
      <c r="E150" s="94"/>
      <c r="F150" s="60"/>
      <c r="G150" s="62" t="str">
        <f>IF(H150="","",I150-H150)</f>
        <v/>
      </c>
      <c r="H150" s="63"/>
      <c r="I150" s="77">
        <v>0</v>
      </c>
      <c r="J150" s="11"/>
      <c r="K150" s="8"/>
      <c r="L150" s="11"/>
      <c r="M150" s="13"/>
      <c r="N150" s="14"/>
      <c r="O150" s="12"/>
      <c r="P150" s="14"/>
      <c r="Q150" s="12"/>
      <c r="R150" s="11"/>
      <c r="S150" s="12"/>
      <c r="T150" s="11"/>
      <c r="U150" s="13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1"/>
      <c r="AS150" s="12"/>
      <c r="AT150" s="11"/>
      <c r="AU150" s="12"/>
      <c r="AV150" s="11"/>
      <c r="AW150" s="12"/>
    </row>
    <row r="151" spans="1:49" hidden="1" x14ac:dyDescent="0.25">
      <c r="A151" s="43" t="s">
        <v>49</v>
      </c>
      <c r="B151" s="44">
        <v>999042549</v>
      </c>
      <c r="C151" s="45" t="s">
        <v>331</v>
      </c>
      <c r="D151" s="16" t="s">
        <v>255</v>
      </c>
      <c r="E151" s="88" t="s">
        <v>349</v>
      </c>
      <c r="F151" s="16"/>
      <c r="G151" s="24" t="str">
        <f>IF(H151="","",I151-H151)</f>
        <v/>
      </c>
      <c r="H151" s="25"/>
      <c r="I151" s="18">
        <v>1</v>
      </c>
      <c r="J151" s="11"/>
      <c r="K151" s="8"/>
      <c r="L151" s="11"/>
      <c r="M151" s="13"/>
      <c r="N151" s="14"/>
      <c r="O151" s="12"/>
      <c r="P151" s="14"/>
      <c r="Q151" s="12"/>
      <c r="R151" s="11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1"/>
      <c r="AS151" s="12"/>
      <c r="AT151" s="11"/>
      <c r="AU151" s="12"/>
      <c r="AV151" s="11"/>
      <c r="AW151" s="12"/>
    </row>
    <row r="152" spans="1:49" hidden="1" x14ac:dyDescent="0.25">
      <c r="A152" s="43" t="s">
        <v>49</v>
      </c>
      <c r="B152" s="44" t="s">
        <v>332</v>
      </c>
      <c r="C152" s="45" t="s">
        <v>333</v>
      </c>
      <c r="D152" s="16" t="s">
        <v>255</v>
      </c>
      <c r="E152" s="88" t="s">
        <v>349</v>
      </c>
      <c r="F152" s="16"/>
      <c r="G152" s="24" t="str">
        <f>IF(H152="","",I152-H152)</f>
        <v/>
      </c>
      <c r="H152" s="25"/>
      <c r="I152" s="18">
        <v>6</v>
      </c>
      <c r="J152" s="11"/>
      <c r="K152" s="8"/>
      <c r="L152" s="11"/>
      <c r="M152" s="13"/>
      <c r="N152" s="14"/>
      <c r="O152" s="12"/>
      <c r="P152" s="14"/>
      <c r="Q152" s="12"/>
      <c r="R152" s="11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ht="30" hidden="1" x14ac:dyDescent="0.25">
      <c r="A153" s="43" t="s">
        <v>49</v>
      </c>
      <c r="B153" s="44" t="s">
        <v>334</v>
      </c>
      <c r="C153" s="45" t="s">
        <v>335</v>
      </c>
      <c r="D153" s="16" t="s">
        <v>255</v>
      </c>
      <c r="E153" s="88" t="s">
        <v>349</v>
      </c>
      <c r="F153" s="16"/>
      <c r="G153" s="24" t="str">
        <f>IF(H153="","",I153-H153)</f>
        <v/>
      </c>
      <c r="H153" s="25"/>
      <c r="I153" s="18">
        <v>1</v>
      </c>
      <c r="J153" s="11"/>
      <c r="K153" s="8"/>
      <c r="L153" s="14"/>
      <c r="M153" s="12"/>
      <c r="N153" s="14"/>
      <c r="O153" s="12"/>
      <c r="P153" s="14"/>
      <c r="Q153" s="12"/>
      <c r="R153" s="11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x14ac:dyDescent="0.25">
      <c r="A154" s="96" t="s">
        <v>49</v>
      </c>
      <c r="B154" s="2" t="s">
        <v>217</v>
      </c>
      <c r="C154" s="97" t="s">
        <v>239</v>
      </c>
      <c r="D154" s="89" t="s">
        <v>234</v>
      </c>
      <c r="E154" s="88" t="s">
        <v>337</v>
      </c>
      <c r="F154" s="16"/>
      <c r="G154" s="24"/>
      <c r="H154" s="25"/>
      <c r="I154" s="18">
        <v>1</v>
      </c>
      <c r="J154" s="11"/>
      <c r="K154" s="8"/>
      <c r="L154" s="14"/>
      <c r="M154" s="12"/>
      <c r="N154" s="14"/>
      <c r="O154" s="12"/>
      <c r="P154" s="14"/>
      <c r="Q154" s="12"/>
      <c r="R154" s="14"/>
      <c r="S154" s="12"/>
      <c r="T154" s="11"/>
      <c r="U154" s="13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x14ac:dyDescent="0.25">
      <c r="A155" s="96" t="s">
        <v>49</v>
      </c>
      <c r="B155" s="2" t="s">
        <v>303</v>
      </c>
      <c r="C155" s="97" t="s">
        <v>304</v>
      </c>
      <c r="D155" s="89" t="s">
        <v>234</v>
      </c>
      <c r="E155" s="88" t="s">
        <v>337</v>
      </c>
      <c r="F155" s="16"/>
      <c r="G155" s="24"/>
      <c r="H155" s="25"/>
      <c r="I155" s="18">
        <v>1</v>
      </c>
      <c r="J155" s="11"/>
      <c r="K155" s="8"/>
      <c r="L155" s="14"/>
      <c r="M155" s="12"/>
      <c r="N155" s="14"/>
      <c r="O155" s="12"/>
      <c r="P155" s="14"/>
      <c r="Q155" s="12"/>
      <c r="R155" s="14"/>
      <c r="S155" s="12"/>
      <c r="T155" s="11"/>
      <c r="U155" s="13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x14ac:dyDescent="0.25">
      <c r="A156" s="96" t="s">
        <v>49</v>
      </c>
      <c r="B156" s="2" t="s">
        <v>301</v>
      </c>
      <c r="C156" s="97" t="s">
        <v>302</v>
      </c>
      <c r="D156" s="89" t="s">
        <v>234</v>
      </c>
      <c r="E156" s="88" t="s">
        <v>337</v>
      </c>
      <c r="F156" s="16"/>
      <c r="G156" s="24"/>
      <c r="H156" s="25"/>
      <c r="I156" s="18">
        <v>8</v>
      </c>
      <c r="J156" s="11"/>
      <c r="K156" s="8"/>
      <c r="L156" s="14"/>
      <c r="M156" s="12"/>
      <c r="N156" s="14"/>
      <c r="O156" s="12"/>
      <c r="P156" s="14"/>
      <c r="Q156" s="12"/>
      <c r="R156" s="14"/>
      <c r="S156" s="12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x14ac:dyDescent="0.25">
      <c r="A157" s="96" t="s">
        <v>49</v>
      </c>
      <c r="B157" s="2" t="s">
        <v>274</v>
      </c>
      <c r="C157" s="97" t="s">
        <v>305</v>
      </c>
      <c r="D157" s="89" t="s">
        <v>234</v>
      </c>
      <c r="E157" s="88" t="s">
        <v>337</v>
      </c>
      <c r="F157" s="16" t="s">
        <v>339</v>
      </c>
      <c r="G157" s="24"/>
      <c r="H157" s="25"/>
      <c r="I157" s="18">
        <v>2</v>
      </c>
      <c r="J157" s="11"/>
      <c r="K157" s="8"/>
      <c r="L157" s="14"/>
      <c r="M157" s="12"/>
      <c r="N157" s="14"/>
      <c r="O157" s="12"/>
      <c r="P157" s="14"/>
      <c r="Q157" s="12"/>
      <c r="R157" s="14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x14ac:dyDescent="0.25">
      <c r="A158" s="96" t="s">
        <v>49</v>
      </c>
      <c r="B158" s="2" t="s">
        <v>306</v>
      </c>
      <c r="C158" s="97" t="s">
        <v>307</v>
      </c>
      <c r="D158" s="89" t="s">
        <v>234</v>
      </c>
      <c r="E158" s="88" t="s">
        <v>337</v>
      </c>
      <c r="F158" s="16" t="s">
        <v>339</v>
      </c>
      <c r="G158" s="24"/>
      <c r="H158" s="25"/>
      <c r="I158" s="18">
        <v>1</v>
      </c>
      <c r="J158" s="11"/>
      <c r="K158" s="8"/>
      <c r="L158" s="14"/>
      <c r="M158" s="12"/>
      <c r="N158" s="14"/>
      <c r="O158" s="12"/>
      <c r="P158" s="14"/>
      <c r="Q158" s="12"/>
      <c r="R158" s="14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x14ac:dyDescent="0.25">
      <c r="A159" s="96" t="s">
        <v>49</v>
      </c>
      <c r="B159" s="2" t="s">
        <v>308</v>
      </c>
      <c r="C159" s="97" t="s">
        <v>309</v>
      </c>
      <c r="D159" s="89" t="s">
        <v>234</v>
      </c>
      <c r="E159" s="88" t="s">
        <v>337</v>
      </c>
      <c r="F159" s="16"/>
      <c r="G159" s="24"/>
      <c r="H159" s="25"/>
      <c r="I159" s="18">
        <v>5</v>
      </c>
      <c r="J159" s="11"/>
      <c r="K159" s="8"/>
      <c r="L159" s="14"/>
      <c r="M159" s="12"/>
      <c r="N159" s="14"/>
      <c r="O159" s="12"/>
      <c r="P159" s="14"/>
      <c r="Q159" s="12"/>
      <c r="R159" s="14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x14ac:dyDescent="0.25">
      <c r="A160" s="96" t="s">
        <v>52</v>
      </c>
      <c r="B160" s="2" t="s">
        <v>218</v>
      </c>
      <c r="C160" s="97" t="s">
        <v>219</v>
      </c>
      <c r="D160" s="89" t="s">
        <v>234</v>
      </c>
      <c r="E160" s="88" t="s">
        <v>337</v>
      </c>
      <c r="F160" s="16"/>
      <c r="G160" s="24"/>
      <c r="H160" s="25"/>
      <c r="I160" s="18">
        <v>1</v>
      </c>
      <c r="J160" s="11"/>
      <c r="K160" s="8"/>
      <c r="L160" s="14"/>
      <c r="M160" s="12"/>
      <c r="N160" s="14"/>
      <c r="O160" s="12"/>
      <c r="P160" s="14"/>
      <c r="Q160" s="12"/>
      <c r="R160" s="14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4"/>
      <c r="AS160" s="12"/>
      <c r="AT160" s="14"/>
      <c r="AU160" s="12"/>
      <c r="AV160" s="14"/>
      <c r="AW160" s="12"/>
    </row>
    <row r="161" spans="1:49" x14ac:dyDescent="0.25">
      <c r="A161" s="96" t="s">
        <v>48</v>
      </c>
      <c r="B161" s="2" t="s">
        <v>36</v>
      </c>
      <c r="C161" s="97" t="s">
        <v>106</v>
      </c>
      <c r="D161" s="89" t="s">
        <v>234</v>
      </c>
      <c r="E161" s="88" t="s">
        <v>337</v>
      </c>
      <c r="F161" s="16"/>
      <c r="G161" s="24" t="str">
        <f>IF(H161="","",I161-H161)</f>
        <v/>
      </c>
      <c r="H161" s="25"/>
      <c r="I161" s="18">
        <v>1</v>
      </c>
      <c r="J161" s="11"/>
      <c r="K161" s="8"/>
      <c r="L161" s="11"/>
      <c r="M161" s="12"/>
      <c r="N161" s="11"/>
      <c r="O161" s="12"/>
      <c r="P161" s="11"/>
      <c r="Q161" s="12"/>
      <c r="R161" s="11"/>
      <c r="S161" s="12"/>
      <c r="T161" s="11"/>
      <c r="U161" s="12"/>
      <c r="V161" s="11"/>
      <c r="W161" s="12"/>
      <c r="X161" s="11"/>
      <c r="Y161" s="12"/>
      <c r="Z161" s="11"/>
      <c r="AA161" s="12"/>
      <c r="AB161" s="11"/>
      <c r="AC161" s="12"/>
      <c r="AD161" s="11"/>
      <c r="AE161" s="12"/>
      <c r="AF161" s="11"/>
      <c r="AG161" s="12"/>
      <c r="AH161" s="11"/>
      <c r="AI161" s="12"/>
      <c r="AJ161" s="11"/>
      <c r="AK161" s="12"/>
      <c r="AL161" s="11"/>
      <c r="AM161" s="12"/>
      <c r="AN161" s="11"/>
      <c r="AO161" s="12"/>
      <c r="AP161" s="11"/>
      <c r="AQ161" s="12"/>
      <c r="AR161" s="14"/>
      <c r="AS161" s="12"/>
      <c r="AT161" s="14"/>
      <c r="AU161" s="12"/>
      <c r="AV161" s="14"/>
      <c r="AW161" s="12"/>
    </row>
    <row r="162" spans="1:49" x14ac:dyDescent="0.25">
      <c r="A162" s="96" t="s">
        <v>48</v>
      </c>
      <c r="B162" s="2" t="s">
        <v>315</v>
      </c>
      <c r="C162" s="97" t="s">
        <v>316</v>
      </c>
      <c r="D162" s="89" t="s">
        <v>234</v>
      </c>
      <c r="E162" s="88" t="s">
        <v>337</v>
      </c>
      <c r="F162" s="16"/>
      <c r="G162" s="24"/>
      <c r="H162" s="25"/>
      <c r="I162" s="18">
        <v>3</v>
      </c>
      <c r="J162" s="11"/>
      <c r="K162" s="8"/>
      <c r="L162" s="11"/>
      <c r="M162" s="12"/>
      <c r="N162" s="11"/>
      <c r="O162" s="12"/>
      <c r="P162" s="11"/>
      <c r="Q162" s="12"/>
      <c r="R162" s="11"/>
      <c r="S162" s="12"/>
      <c r="T162" s="11"/>
      <c r="U162" s="12"/>
      <c r="V162" s="11"/>
      <c r="W162" s="12"/>
      <c r="X162" s="11"/>
      <c r="Y162" s="12"/>
      <c r="Z162" s="11"/>
      <c r="AA162" s="12"/>
      <c r="AB162" s="11"/>
      <c r="AC162" s="12"/>
      <c r="AD162" s="11"/>
      <c r="AE162" s="12"/>
      <c r="AF162" s="11"/>
      <c r="AG162" s="12"/>
      <c r="AH162" s="11"/>
      <c r="AI162" s="12"/>
      <c r="AJ162" s="11"/>
      <c r="AK162" s="12"/>
      <c r="AL162" s="11"/>
      <c r="AM162" s="12"/>
      <c r="AN162" s="11"/>
      <c r="AO162" s="12"/>
      <c r="AP162" s="11"/>
      <c r="AQ162" s="12"/>
      <c r="AR162" s="14"/>
      <c r="AS162" s="12"/>
      <c r="AT162" s="14"/>
      <c r="AU162" s="12"/>
      <c r="AV162" s="14"/>
      <c r="AW162" s="12"/>
    </row>
    <row r="163" spans="1:49" x14ac:dyDescent="0.25">
      <c r="A163" s="96" t="s">
        <v>48</v>
      </c>
      <c r="B163" s="2" t="s">
        <v>139</v>
      </c>
      <c r="C163" s="97" t="s">
        <v>140</v>
      </c>
      <c r="D163" s="89" t="s">
        <v>234</v>
      </c>
      <c r="E163" s="88" t="s">
        <v>337</v>
      </c>
      <c r="F163" s="16"/>
      <c r="G163" s="24" t="str">
        <f>IF(H163="","",I163-H163)</f>
        <v/>
      </c>
      <c r="H163" s="25"/>
      <c r="I163" s="18">
        <v>1</v>
      </c>
      <c r="J163" s="11"/>
      <c r="K163" s="8"/>
      <c r="L163" s="11"/>
      <c r="M163" s="13"/>
      <c r="N163" s="14"/>
      <c r="O163" s="12"/>
      <c r="P163" s="14"/>
      <c r="Q163" s="12"/>
      <c r="R163" s="11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x14ac:dyDescent="0.25">
      <c r="A164" s="96" t="s">
        <v>314</v>
      </c>
      <c r="B164" s="2" t="s">
        <v>141</v>
      </c>
      <c r="C164" s="97" t="s">
        <v>142</v>
      </c>
      <c r="D164" s="89" t="s">
        <v>234</v>
      </c>
      <c r="E164" s="88" t="s">
        <v>337</v>
      </c>
      <c r="F164" s="16"/>
      <c r="G164" s="24" t="str">
        <f>IF(H164="","",I164-H164)</f>
        <v/>
      </c>
      <c r="H164" s="25"/>
      <c r="I164" s="18">
        <v>0</v>
      </c>
      <c r="J164" s="11"/>
      <c r="K164" s="8"/>
      <c r="L164" s="11"/>
      <c r="M164" s="13"/>
      <c r="N164" s="14"/>
      <c r="O164" s="12"/>
      <c r="P164" s="14"/>
      <c r="Q164" s="12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x14ac:dyDescent="0.25">
      <c r="A165" s="96" t="s">
        <v>48</v>
      </c>
      <c r="B165" s="2" t="s">
        <v>167</v>
      </c>
      <c r="C165" s="97" t="s">
        <v>168</v>
      </c>
      <c r="D165" s="89" t="s">
        <v>234</v>
      </c>
      <c r="E165" s="88" t="s">
        <v>337</v>
      </c>
      <c r="F165" s="16" t="s">
        <v>346</v>
      </c>
      <c r="G165" s="24" t="str">
        <f>IF(H165="","",I165-H165)</f>
        <v/>
      </c>
      <c r="H165" s="25"/>
      <c r="I165" s="18">
        <v>12</v>
      </c>
      <c r="J165" s="11"/>
      <c r="K165" s="8"/>
      <c r="L165" s="11"/>
      <c r="M165" s="13"/>
      <c r="N165" s="11"/>
      <c r="O165" s="13"/>
      <c r="P165" s="11"/>
      <c r="Q165" s="13"/>
      <c r="R165" s="11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x14ac:dyDescent="0.25">
      <c r="A166" s="96" t="s">
        <v>53</v>
      </c>
      <c r="B166" s="2">
        <v>700001834</v>
      </c>
      <c r="C166" s="97" t="s">
        <v>191</v>
      </c>
      <c r="D166" s="89" t="s">
        <v>234</v>
      </c>
      <c r="E166" s="88" t="s">
        <v>337</v>
      </c>
      <c r="F166" s="16"/>
      <c r="G166" s="24" t="str">
        <f>IF(H166="","",I166-H166)</f>
        <v/>
      </c>
      <c r="H166" s="25"/>
      <c r="I166" s="18">
        <v>8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x14ac:dyDescent="0.25">
      <c r="A167" s="96" t="s">
        <v>192</v>
      </c>
      <c r="B167" s="2" t="s">
        <v>193</v>
      </c>
      <c r="C167" s="97" t="s">
        <v>194</v>
      </c>
      <c r="D167" s="89" t="s">
        <v>234</v>
      </c>
      <c r="E167" s="88" t="s">
        <v>337</v>
      </c>
      <c r="F167" s="16"/>
      <c r="G167" s="24" t="str">
        <f>IF(H167="","",I167-H167)</f>
        <v/>
      </c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s="40" customFormat="1" x14ac:dyDescent="0.25">
      <c r="A168" s="96" t="s">
        <v>48</v>
      </c>
      <c r="B168" s="2">
        <v>26956</v>
      </c>
      <c r="C168" s="97" t="s">
        <v>318</v>
      </c>
      <c r="D168" s="89" t="s">
        <v>234</v>
      </c>
      <c r="E168" s="88" t="s">
        <v>337</v>
      </c>
      <c r="F168" s="16"/>
      <c r="G168" s="24" t="str">
        <f t="shared" ref="G168:G187" si="8">IF(H168="","",I168-H168)</f>
        <v/>
      </c>
      <c r="H168" s="25"/>
      <c r="I168" s="18">
        <v>2</v>
      </c>
      <c r="J168" s="11"/>
      <c r="K168" s="8"/>
      <c r="L168" s="14"/>
      <c r="M168" s="12"/>
      <c r="N168" s="14"/>
      <c r="O168" s="12"/>
      <c r="P168" s="14"/>
      <c r="Q168" s="12"/>
      <c r="R168" s="11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s="40" customFormat="1" hidden="1" x14ac:dyDescent="0.25">
      <c r="A169" s="81"/>
      <c r="B169" s="82">
        <v>667004297</v>
      </c>
      <c r="C169" s="83" t="s">
        <v>174</v>
      </c>
      <c r="D169" s="60"/>
      <c r="E169" s="94"/>
      <c r="F169" s="60"/>
      <c r="G169" s="62" t="str">
        <f t="shared" si="8"/>
        <v/>
      </c>
      <c r="H169" s="63"/>
      <c r="I169" s="77">
        <v>0</v>
      </c>
      <c r="J169" s="11"/>
      <c r="K169" s="8"/>
      <c r="L169" s="11"/>
      <c r="M169" s="13"/>
      <c r="N169" s="14"/>
      <c r="O169" s="12"/>
      <c r="P169" s="14"/>
      <c r="Q169" s="12"/>
      <c r="R169" s="11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x14ac:dyDescent="0.25">
      <c r="A170" s="96" t="s">
        <v>48</v>
      </c>
      <c r="B170" s="2">
        <v>700009330</v>
      </c>
      <c r="C170" s="97" t="s">
        <v>173</v>
      </c>
      <c r="D170" s="89" t="s">
        <v>234</v>
      </c>
      <c r="E170" s="88" t="s">
        <v>337</v>
      </c>
      <c r="F170" s="16"/>
      <c r="G170" s="24" t="str">
        <f t="shared" si="8"/>
        <v/>
      </c>
      <c r="H170" s="25"/>
      <c r="I170" s="18">
        <v>4</v>
      </c>
      <c r="J170" s="11"/>
      <c r="K170" s="8"/>
      <c r="L170" s="14"/>
      <c r="M170" s="12"/>
      <c r="N170" s="14"/>
      <c r="O170" s="12"/>
      <c r="P170" s="14"/>
      <c r="Q170" s="12"/>
      <c r="R170" s="11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x14ac:dyDescent="0.25">
      <c r="A171" s="96" t="s">
        <v>314</v>
      </c>
      <c r="B171" s="2"/>
      <c r="C171" s="97" t="s">
        <v>317</v>
      </c>
      <c r="D171" s="89" t="s">
        <v>234</v>
      </c>
      <c r="E171" s="88" t="s">
        <v>337</v>
      </c>
      <c r="F171" s="16" t="s">
        <v>345</v>
      </c>
      <c r="G171" s="24" t="str">
        <f t="shared" si="8"/>
        <v/>
      </c>
      <c r="H171" s="25"/>
      <c r="I171" s="18">
        <v>1</v>
      </c>
      <c r="J171" s="11"/>
      <c r="K171" s="8"/>
      <c r="L171" s="14"/>
      <c r="M171" s="12"/>
      <c r="N171" s="14"/>
      <c r="O171" s="12"/>
      <c r="P171" s="14"/>
      <c r="Q171" s="12"/>
      <c r="R171" s="11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x14ac:dyDescent="0.25">
      <c r="A172" s="96" t="s">
        <v>261</v>
      </c>
      <c r="B172" s="2" t="s">
        <v>319</v>
      </c>
      <c r="C172" s="97" t="s">
        <v>320</v>
      </c>
      <c r="D172" s="89" t="s">
        <v>234</v>
      </c>
      <c r="E172" s="88" t="s">
        <v>337</v>
      </c>
      <c r="F172" s="16" t="s">
        <v>346</v>
      </c>
      <c r="G172" s="24" t="str">
        <f t="shared" si="8"/>
        <v/>
      </c>
      <c r="H172" s="25"/>
      <c r="I172" s="18">
        <v>2</v>
      </c>
      <c r="J172" s="11"/>
      <c r="K172" s="8"/>
      <c r="L172" s="14"/>
      <c r="M172" s="12"/>
      <c r="N172" s="14"/>
      <c r="O172" s="12"/>
      <c r="P172" s="14"/>
      <c r="Q172" s="12"/>
      <c r="R172" s="11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hidden="1" x14ac:dyDescent="0.25">
      <c r="A173" s="81"/>
      <c r="B173" s="82" t="s">
        <v>184</v>
      </c>
      <c r="C173" s="83" t="s">
        <v>185</v>
      </c>
      <c r="D173" s="60"/>
      <c r="E173" s="94"/>
      <c r="F173" s="60"/>
      <c r="G173" s="62" t="str">
        <f t="shared" si="8"/>
        <v/>
      </c>
      <c r="H173" s="63"/>
      <c r="I173" s="77">
        <v>4</v>
      </c>
      <c r="J173" s="11"/>
      <c r="K173" s="8"/>
      <c r="L173" s="14"/>
      <c r="M173" s="12"/>
      <c r="N173" s="14"/>
      <c r="O173" s="12"/>
      <c r="P173" s="14"/>
      <c r="Q173" s="12"/>
      <c r="R173" s="14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hidden="1" x14ac:dyDescent="0.25">
      <c r="A174" s="81"/>
      <c r="B174" s="82" t="s">
        <v>186</v>
      </c>
      <c r="C174" s="83" t="s">
        <v>187</v>
      </c>
      <c r="D174" s="60"/>
      <c r="E174" s="94"/>
      <c r="F174" s="60"/>
      <c r="G174" s="62" t="str">
        <f t="shared" si="8"/>
        <v/>
      </c>
      <c r="H174" s="63"/>
      <c r="I174" s="77">
        <v>4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x14ac:dyDescent="0.25">
      <c r="A175" s="96" t="s">
        <v>53</v>
      </c>
      <c r="B175" s="2" t="s">
        <v>106</v>
      </c>
      <c r="C175" s="97" t="s">
        <v>269</v>
      </c>
      <c r="D175" s="89" t="s">
        <v>234</v>
      </c>
      <c r="E175" s="88" t="s">
        <v>337</v>
      </c>
      <c r="F175" s="16" t="s">
        <v>339</v>
      </c>
      <c r="G175" s="24" t="str">
        <f t="shared" si="8"/>
        <v/>
      </c>
      <c r="H175" s="25"/>
      <c r="I175" s="18">
        <v>1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x14ac:dyDescent="0.25">
      <c r="A176" s="96" t="s">
        <v>53</v>
      </c>
      <c r="B176" s="2" t="s">
        <v>106</v>
      </c>
      <c r="C176" s="97" t="s">
        <v>270</v>
      </c>
      <c r="D176" s="89" t="s">
        <v>234</v>
      </c>
      <c r="E176" s="88" t="s">
        <v>337</v>
      </c>
      <c r="F176" s="16" t="s">
        <v>339</v>
      </c>
      <c r="G176" s="24" t="str">
        <f t="shared" si="8"/>
        <v/>
      </c>
      <c r="H176" s="25"/>
      <c r="I176" s="18">
        <v>1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x14ac:dyDescent="0.25">
      <c r="A177" s="96" t="s">
        <v>53</v>
      </c>
      <c r="B177" s="2" t="s">
        <v>106</v>
      </c>
      <c r="C177" s="97" t="s">
        <v>271</v>
      </c>
      <c r="D177" s="89" t="s">
        <v>234</v>
      </c>
      <c r="E177" s="88" t="s">
        <v>337</v>
      </c>
      <c r="F177" s="16" t="s">
        <v>339</v>
      </c>
      <c r="G177" s="24" t="str">
        <f t="shared" si="8"/>
        <v/>
      </c>
      <c r="H177" s="25"/>
      <c r="I177" s="18">
        <v>1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hidden="1" x14ac:dyDescent="0.25">
      <c r="A178" s="1" t="s">
        <v>177</v>
      </c>
      <c r="B178" s="3" t="s">
        <v>106</v>
      </c>
      <c r="C178" s="21" t="s">
        <v>272</v>
      </c>
      <c r="D178" s="16" t="s">
        <v>255</v>
      </c>
      <c r="E178" s="88" t="s">
        <v>349</v>
      </c>
      <c r="F178" s="16"/>
      <c r="G178" s="24" t="str">
        <f t="shared" si="8"/>
        <v/>
      </c>
      <c r="H178" s="25"/>
      <c r="I178" s="18">
        <v>1</v>
      </c>
      <c r="J178" s="11"/>
      <c r="K178" s="8"/>
      <c r="L178" s="14"/>
      <c r="M178" s="12"/>
      <c r="N178" s="14"/>
      <c r="O178" s="12"/>
      <c r="P178" s="14"/>
      <c r="Q178" s="12"/>
      <c r="R178" s="14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x14ac:dyDescent="0.25">
      <c r="A179" s="96" t="s">
        <v>53</v>
      </c>
      <c r="B179" s="2" t="s">
        <v>274</v>
      </c>
      <c r="C179" s="97" t="s">
        <v>276</v>
      </c>
      <c r="D179" s="89" t="s">
        <v>234</v>
      </c>
      <c r="E179" s="88" t="s">
        <v>337</v>
      </c>
      <c r="F179" s="16"/>
      <c r="G179" s="24" t="str">
        <f t="shared" si="8"/>
        <v/>
      </c>
      <c r="H179" s="25"/>
      <c r="I179" s="18">
        <v>1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x14ac:dyDescent="0.25">
      <c r="A180" s="96" t="s">
        <v>54</v>
      </c>
      <c r="B180" s="2" t="s">
        <v>275</v>
      </c>
      <c r="C180" s="97" t="s">
        <v>277</v>
      </c>
      <c r="D180" s="89" t="s">
        <v>234</v>
      </c>
      <c r="E180" s="88" t="s">
        <v>337</v>
      </c>
      <c r="F180" s="16" t="s">
        <v>347</v>
      </c>
      <c r="G180" s="24" t="str">
        <f t="shared" si="8"/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x14ac:dyDescent="0.25">
      <c r="A181" s="96" t="s">
        <v>54</v>
      </c>
      <c r="B181" s="2" t="s">
        <v>278</v>
      </c>
      <c r="C181" s="97" t="s">
        <v>279</v>
      </c>
      <c r="D181" s="89" t="s">
        <v>234</v>
      </c>
      <c r="E181" s="88" t="s">
        <v>337</v>
      </c>
      <c r="F181" s="16"/>
      <c r="G181" s="24" t="str">
        <f t="shared" si="8"/>
        <v/>
      </c>
      <c r="H181" s="25"/>
      <c r="I181" s="18">
        <v>6</v>
      </c>
      <c r="J181" s="11"/>
      <c r="K181" s="8"/>
      <c r="L181" s="14"/>
      <c r="M181" s="12"/>
      <c r="N181" s="14"/>
      <c r="O181" s="12"/>
      <c r="P181" s="14"/>
      <c r="Q181" s="12"/>
      <c r="R181" s="14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hidden="1" x14ac:dyDescent="0.25">
      <c r="A182" s="84" t="s">
        <v>54</v>
      </c>
      <c r="B182" s="3" t="s">
        <v>280</v>
      </c>
      <c r="C182" s="85" t="s">
        <v>281</v>
      </c>
      <c r="D182" s="86" t="s">
        <v>338</v>
      </c>
      <c r="E182" s="88"/>
      <c r="F182" s="16"/>
      <c r="G182" s="24" t="str">
        <f t="shared" si="8"/>
        <v/>
      </c>
      <c r="H182" s="25"/>
      <c r="I182" s="18">
        <v>1</v>
      </c>
      <c r="J182" s="11"/>
      <c r="K182" s="8"/>
      <c r="L182" s="14"/>
      <c r="M182" s="12"/>
      <c r="N182" s="14"/>
      <c r="O182" s="12"/>
      <c r="P182" s="14"/>
      <c r="Q182" s="12"/>
      <c r="R182" s="14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hidden="1" x14ac:dyDescent="0.25">
      <c r="A183" s="84" t="s">
        <v>54</v>
      </c>
      <c r="B183" s="3" t="s">
        <v>282</v>
      </c>
      <c r="C183" s="85" t="s">
        <v>283</v>
      </c>
      <c r="D183" s="86" t="s">
        <v>338</v>
      </c>
      <c r="E183" s="88"/>
      <c r="F183" s="16"/>
      <c r="G183" s="24" t="str">
        <f t="shared" si="8"/>
        <v/>
      </c>
      <c r="H183" s="25"/>
      <c r="I183" s="18">
        <v>1</v>
      </c>
      <c r="J183" s="11"/>
      <c r="K183" s="8"/>
      <c r="L183" s="14"/>
      <c r="M183" s="12"/>
      <c r="N183" s="14"/>
      <c r="O183" s="12"/>
      <c r="P183" s="14"/>
      <c r="Q183" s="12"/>
      <c r="R183" s="14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hidden="1" x14ac:dyDescent="0.25">
      <c r="A184" s="1" t="s">
        <v>54</v>
      </c>
      <c r="B184" s="3">
        <v>2292227</v>
      </c>
      <c r="C184" s="21" t="s">
        <v>286</v>
      </c>
      <c r="D184" s="16" t="s">
        <v>338</v>
      </c>
      <c r="E184" s="88"/>
      <c r="F184" s="16" t="s">
        <v>350</v>
      </c>
      <c r="G184" s="24" t="str">
        <f t="shared" si="8"/>
        <v/>
      </c>
      <c r="H184" s="25"/>
      <c r="I184" s="18">
        <v>2</v>
      </c>
      <c r="J184" s="11"/>
      <c r="K184" s="8"/>
      <c r="L184" s="14"/>
      <c r="M184" s="12"/>
      <c r="N184" s="14"/>
      <c r="O184" s="12"/>
      <c r="P184" s="14"/>
      <c r="Q184" s="12"/>
      <c r="R184" s="14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hidden="1" x14ac:dyDescent="0.25">
      <c r="A185" s="1" t="s">
        <v>54</v>
      </c>
      <c r="B185" s="3">
        <v>999038530</v>
      </c>
      <c r="C185" s="21" t="s">
        <v>287</v>
      </c>
      <c r="D185" s="16" t="s">
        <v>255</v>
      </c>
      <c r="E185" s="88" t="s">
        <v>349</v>
      </c>
      <c r="F185" s="16"/>
      <c r="G185" s="24" t="str">
        <f t="shared" si="8"/>
        <v/>
      </c>
      <c r="H185" s="25"/>
      <c r="I185" s="18">
        <v>1</v>
      </c>
      <c r="J185" s="11"/>
      <c r="K185" s="8"/>
      <c r="L185" s="14"/>
      <c r="M185" s="12"/>
      <c r="N185" s="14"/>
      <c r="O185" s="12"/>
      <c r="P185" s="14"/>
      <c r="Q185" s="12"/>
      <c r="R185" s="14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hidden="1" x14ac:dyDescent="0.25">
      <c r="A186" s="1" t="s">
        <v>47</v>
      </c>
      <c r="B186" s="3" t="s">
        <v>327</v>
      </c>
      <c r="C186" s="21" t="s">
        <v>328</v>
      </c>
      <c r="D186" s="16" t="s">
        <v>255</v>
      </c>
      <c r="E186" s="88" t="s">
        <v>349</v>
      </c>
      <c r="F186" s="16"/>
      <c r="G186" s="24" t="str">
        <f t="shared" si="8"/>
        <v/>
      </c>
      <c r="H186" s="25"/>
      <c r="I186" s="18">
        <v>3</v>
      </c>
      <c r="J186" s="11"/>
      <c r="K186" s="8"/>
      <c r="L186" s="14"/>
      <c r="M186" s="12"/>
      <c r="N186" s="14"/>
      <c r="O186" s="12"/>
      <c r="P186" s="14"/>
      <c r="Q186" s="12"/>
      <c r="R186" s="14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ht="30" hidden="1" x14ac:dyDescent="0.25">
      <c r="A187" s="1" t="s">
        <v>47</v>
      </c>
      <c r="B187" s="3" t="s">
        <v>329</v>
      </c>
      <c r="C187" s="21" t="s">
        <v>330</v>
      </c>
      <c r="D187" s="16" t="s">
        <v>255</v>
      </c>
      <c r="E187" s="88" t="s">
        <v>349</v>
      </c>
      <c r="F187" s="16"/>
      <c r="G187" s="24" t="str">
        <f t="shared" si="8"/>
        <v/>
      </c>
      <c r="H187" s="25"/>
      <c r="I187" s="18">
        <v>2</v>
      </c>
      <c r="J187" s="11"/>
      <c r="K187" s="8"/>
      <c r="L187" s="14"/>
      <c r="M187" s="12"/>
      <c r="N187" s="14"/>
      <c r="O187" s="12"/>
      <c r="P187" s="14"/>
      <c r="Q187" s="12"/>
      <c r="R187" s="14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</sheetData>
  <autoFilter ref="A1:AW187" xr:uid="{33165732-921F-4B38-922B-372698C0E235}">
    <filterColumn colId="3">
      <filters>
        <filter val="TE"/>
      </filters>
    </filterColumn>
  </autoFilter>
  <conditionalFormatting sqref="B1">
    <cfRule type="duplicateValues" dxfId="97" priority="17"/>
  </conditionalFormatting>
  <conditionalFormatting sqref="B2:B3">
    <cfRule type="duplicateValues" dxfId="96" priority="16"/>
  </conditionalFormatting>
  <conditionalFormatting sqref="B4">
    <cfRule type="duplicateValues" dxfId="95" priority="15"/>
  </conditionalFormatting>
  <conditionalFormatting sqref="B5">
    <cfRule type="duplicateValues" dxfId="94" priority="14"/>
  </conditionalFormatting>
  <conditionalFormatting sqref="B6">
    <cfRule type="duplicateValues" dxfId="93" priority="13"/>
  </conditionalFormatting>
  <conditionalFormatting sqref="B7:B9">
    <cfRule type="duplicateValues" dxfId="92" priority="12"/>
  </conditionalFormatting>
  <conditionalFormatting sqref="B10:B22">
    <cfRule type="duplicateValues" dxfId="91" priority="11"/>
  </conditionalFormatting>
  <conditionalFormatting sqref="B49:B51 B23:B47">
    <cfRule type="duplicateValues" dxfId="90" priority="10"/>
  </conditionalFormatting>
  <conditionalFormatting sqref="B52:B74">
    <cfRule type="duplicateValues" dxfId="89" priority="9"/>
  </conditionalFormatting>
  <conditionalFormatting sqref="B155:B162 B134:B148 B75:B131">
    <cfRule type="duplicateValues" dxfId="88" priority="8"/>
  </conditionalFormatting>
  <conditionalFormatting sqref="B132">
    <cfRule type="duplicateValues" dxfId="87" priority="7"/>
  </conditionalFormatting>
  <conditionalFormatting sqref="B133">
    <cfRule type="duplicateValues" dxfId="86" priority="6"/>
  </conditionalFormatting>
  <conditionalFormatting sqref="B163">
    <cfRule type="duplicateValues" dxfId="85" priority="5"/>
  </conditionalFormatting>
  <conditionalFormatting sqref="B164:B166">
    <cfRule type="duplicateValues" dxfId="84" priority="4"/>
  </conditionalFormatting>
  <conditionalFormatting sqref="B48">
    <cfRule type="duplicateValues" dxfId="83" priority="3"/>
  </conditionalFormatting>
  <conditionalFormatting sqref="B175:B187">
    <cfRule type="duplicateValues" dxfId="82" priority="2"/>
  </conditionalFormatting>
  <conditionalFormatting sqref="B149:B154">
    <cfRule type="duplicateValues" dxfId="81" priority="1"/>
  </conditionalFormatting>
  <conditionalFormatting sqref="B167">
    <cfRule type="duplicateValues" dxfId="80" priority="18"/>
  </conditionalFormatting>
  <conditionalFormatting sqref="B168:B174">
    <cfRule type="duplicateValues" dxfId="79" priority="19"/>
  </conditionalFormatting>
  <pageMargins left="0.25" right="0.25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DADA7-9ECA-4F0C-9761-5EFB3A57B8D4}">
  <sheetPr filterMode="1"/>
  <dimension ref="A1:AW187"/>
  <sheetViews>
    <sheetView zoomScale="90" zoomScaleNormal="90" workbookViewId="0">
      <pane ySplit="1" topLeftCell="A2" activePane="bottomLeft" state="frozen"/>
      <selection pane="bottomLeft" activeCell="F187" sqref="F187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7.85546875" style="92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351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x14ac:dyDescent="0.25">
      <c r="A2" s="96" t="s">
        <v>201</v>
      </c>
      <c r="B2" s="2" t="s">
        <v>38</v>
      </c>
      <c r="C2" s="97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x14ac:dyDescent="0.25">
      <c r="A3" s="96" t="s">
        <v>201</v>
      </c>
      <c r="B3" s="2">
        <v>999028283</v>
      </c>
      <c r="C3" s="97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x14ac:dyDescent="0.25">
      <c r="A4" s="96" t="s">
        <v>201</v>
      </c>
      <c r="B4" s="2" t="s">
        <v>40</v>
      </c>
      <c r="C4" s="97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customHeight="1" x14ac:dyDescent="0.25">
      <c r="A5" s="96" t="s">
        <v>201</v>
      </c>
      <c r="B5" s="2">
        <v>999029341</v>
      </c>
      <c r="C5" s="97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x14ac:dyDescent="0.25">
      <c r="A6" s="96" t="s">
        <v>201</v>
      </c>
      <c r="B6" s="2">
        <v>119646</v>
      </c>
      <c r="C6" s="97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x14ac:dyDescent="0.25">
      <c r="A7" s="96" t="s">
        <v>201</v>
      </c>
      <c r="B7" s="2">
        <v>999028048</v>
      </c>
      <c r="C7" s="97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x14ac:dyDescent="0.25">
      <c r="A8" s="96" t="s">
        <v>201</v>
      </c>
      <c r="B8" s="2" t="s">
        <v>39</v>
      </c>
      <c r="C8" s="97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x14ac:dyDescent="0.25">
      <c r="A9" s="96" t="s">
        <v>201</v>
      </c>
      <c r="B9" s="2" t="s">
        <v>42</v>
      </c>
      <c r="C9" s="97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x14ac:dyDescent="0.25">
      <c r="A10" s="96" t="s">
        <v>201</v>
      </c>
      <c r="B10" s="2">
        <v>999027063</v>
      </c>
      <c r="C10" s="97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x14ac:dyDescent="0.25">
      <c r="A11" s="96" t="s">
        <v>201</v>
      </c>
      <c r="B11" s="2">
        <v>999029850</v>
      </c>
      <c r="C11" s="97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x14ac:dyDescent="0.25">
      <c r="A12" s="96" t="s">
        <v>201</v>
      </c>
      <c r="B12" s="2">
        <v>999120050</v>
      </c>
      <c r="C12" s="97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x14ac:dyDescent="0.25">
      <c r="A13" s="96" t="s">
        <v>201</v>
      </c>
      <c r="B13" s="2">
        <v>999039080</v>
      </c>
      <c r="C13" s="97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x14ac:dyDescent="0.25">
      <c r="A14" s="96" t="s">
        <v>201</v>
      </c>
      <c r="B14" s="2">
        <v>119652</v>
      </c>
      <c r="C14" s="97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x14ac:dyDescent="0.25">
      <c r="A15" s="96" t="s">
        <v>201</v>
      </c>
      <c r="B15" s="2" t="s">
        <v>41</v>
      </c>
      <c r="C15" s="97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x14ac:dyDescent="0.25">
      <c r="A16" s="96" t="s">
        <v>201</v>
      </c>
      <c r="B16" s="2">
        <v>999027845</v>
      </c>
      <c r="C16" s="97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x14ac:dyDescent="0.25">
      <c r="A17" s="96" t="s">
        <v>201</v>
      </c>
      <c r="B17" s="2">
        <v>999026329</v>
      </c>
      <c r="C17" s="97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x14ac:dyDescent="0.25">
      <c r="A18" s="96" t="s">
        <v>201</v>
      </c>
      <c r="B18" s="2">
        <v>999026419</v>
      </c>
      <c r="C18" s="97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x14ac:dyDescent="0.25">
      <c r="A19" s="96" t="s">
        <v>201</v>
      </c>
      <c r="B19" s="2">
        <v>888004188</v>
      </c>
      <c r="C19" s="97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hidden="1" x14ac:dyDescent="0.25">
      <c r="A20" s="43" t="s">
        <v>201</v>
      </c>
      <c r="B20" s="44" t="s">
        <v>220</v>
      </c>
      <c r="C20" s="45" t="s">
        <v>221</v>
      </c>
      <c r="D20" s="88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hidden="1" x14ac:dyDescent="0.25">
      <c r="A21" s="48" t="s">
        <v>201</v>
      </c>
      <c r="B21" s="49" t="s">
        <v>224</v>
      </c>
      <c r="C21" s="50" t="s">
        <v>226</v>
      </c>
      <c r="D21" s="88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hidden="1" x14ac:dyDescent="0.25">
      <c r="A22" s="48" t="s">
        <v>201</v>
      </c>
      <c r="B22" s="49" t="s">
        <v>225</v>
      </c>
      <c r="C22" s="50" t="s">
        <v>227</v>
      </c>
      <c r="D22" s="88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x14ac:dyDescent="0.25">
      <c r="A23" s="96" t="s">
        <v>201</v>
      </c>
      <c r="B23" s="2">
        <v>999038140</v>
      </c>
      <c r="C23" s="97" t="s">
        <v>228</v>
      </c>
      <c r="D23" s="16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hidden="1" x14ac:dyDescent="0.25">
      <c r="A24" s="43" t="s">
        <v>201</v>
      </c>
      <c r="B24" s="44" t="s">
        <v>229</v>
      </c>
      <c r="C24" s="45" t="s">
        <v>230</v>
      </c>
      <c r="D24" s="88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hidden="1" x14ac:dyDescent="0.25">
      <c r="A25" s="43" t="s">
        <v>201</v>
      </c>
      <c r="B25" s="44">
        <v>201000197</v>
      </c>
      <c r="C25" s="45" t="s">
        <v>170</v>
      </c>
      <c r="D25" s="88" t="s">
        <v>234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hidden="1" x14ac:dyDescent="0.25">
      <c r="A26" s="43" t="s">
        <v>201</v>
      </c>
      <c r="B26" s="44">
        <v>201000197</v>
      </c>
      <c r="C26" s="45" t="s">
        <v>126</v>
      </c>
      <c r="D26" s="88" t="s">
        <v>234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hidden="1" x14ac:dyDescent="0.25">
      <c r="A27" s="43" t="s">
        <v>201</v>
      </c>
      <c r="B27" s="44">
        <v>201000260</v>
      </c>
      <c r="C27" s="45" t="s">
        <v>55</v>
      </c>
      <c r="D27" s="88" t="s">
        <v>234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hidden="1" x14ac:dyDescent="0.25">
      <c r="A28" s="43" t="s">
        <v>201</v>
      </c>
      <c r="B28" s="44">
        <v>201000160</v>
      </c>
      <c r="C28" s="45" t="s">
        <v>171</v>
      </c>
      <c r="D28" s="88" t="s">
        <v>234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hidden="1" x14ac:dyDescent="0.25">
      <c r="A29" s="43" t="s">
        <v>201</v>
      </c>
      <c r="B29" s="44">
        <v>201000160</v>
      </c>
      <c r="C29" s="45" t="s">
        <v>172</v>
      </c>
      <c r="D29" s="88" t="s">
        <v>234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hidden="1" x14ac:dyDescent="0.25">
      <c r="A30" s="43" t="s">
        <v>201</v>
      </c>
      <c r="B30" s="47">
        <v>201000174</v>
      </c>
      <c r="C30" s="45" t="s">
        <v>127</v>
      </c>
      <c r="D30" s="88" t="s">
        <v>234</v>
      </c>
      <c r="E30" s="88" t="s">
        <v>337</v>
      </c>
      <c r="F30" s="16"/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hidden="1" x14ac:dyDescent="0.25">
      <c r="A31" s="43" t="s">
        <v>201</v>
      </c>
      <c r="B31" s="44">
        <v>201000281</v>
      </c>
      <c r="C31" s="45" t="s">
        <v>128</v>
      </c>
      <c r="D31" s="88" t="s">
        <v>234</v>
      </c>
      <c r="E31" s="88" t="s">
        <v>337</v>
      </c>
      <c r="F31" s="16"/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hidden="1" customHeight="1" x14ac:dyDescent="0.25">
      <c r="A32" s="43" t="s">
        <v>50</v>
      </c>
      <c r="B32" s="44" t="s">
        <v>2</v>
      </c>
      <c r="C32" s="45" t="s">
        <v>2</v>
      </c>
      <c r="D32" s="88" t="s">
        <v>234</v>
      </c>
      <c r="E32" s="88" t="s">
        <v>337</v>
      </c>
      <c r="F32" s="16" t="s">
        <v>340</v>
      </c>
      <c r="G32" s="24" t="str">
        <f t="shared" ref="G32:G40" si="0">IF(H32="","",I32-H32)</f>
        <v/>
      </c>
      <c r="H32" s="25"/>
      <c r="I32" s="18">
        <v>15</v>
      </c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hidden="1" x14ac:dyDescent="0.25">
      <c r="A33" s="43" t="s">
        <v>50</v>
      </c>
      <c r="B33" s="44">
        <v>430001208</v>
      </c>
      <c r="C33" s="45" t="s">
        <v>65</v>
      </c>
      <c r="D33" s="88" t="s">
        <v>234</v>
      </c>
      <c r="E33" s="88" t="s">
        <v>337</v>
      </c>
      <c r="F33" s="16"/>
      <c r="G33" s="24" t="str">
        <f t="shared" si="0"/>
        <v/>
      </c>
      <c r="H33" s="25"/>
      <c r="I33" s="18">
        <v>8</v>
      </c>
      <c r="J33" s="11"/>
      <c r="K33" s="8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x14ac:dyDescent="0.25">
      <c r="A34" s="96" t="s">
        <v>50</v>
      </c>
      <c r="B34" s="2" t="s">
        <v>11</v>
      </c>
      <c r="C34" s="97" t="s">
        <v>67</v>
      </c>
      <c r="D34" s="16" t="s">
        <v>255</v>
      </c>
      <c r="E34" s="88" t="s">
        <v>349</v>
      </c>
      <c r="F34" s="16"/>
      <c r="G34" s="24" t="str">
        <f t="shared" si="0"/>
        <v/>
      </c>
      <c r="H34" s="25"/>
      <c r="I34" s="18">
        <v>7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x14ac:dyDescent="0.25">
      <c r="A35" s="96" t="s">
        <v>50</v>
      </c>
      <c r="B35" s="2" t="s">
        <v>12</v>
      </c>
      <c r="C35" s="97" t="s">
        <v>68</v>
      </c>
      <c r="D35" s="16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hidden="1" x14ac:dyDescent="0.25">
      <c r="A36" s="43" t="s">
        <v>50</v>
      </c>
      <c r="B36" s="44" t="s">
        <v>14</v>
      </c>
      <c r="C36" s="45" t="s">
        <v>70</v>
      </c>
      <c r="D36" s="88" t="s">
        <v>234</v>
      </c>
      <c r="E36" s="88" t="s">
        <v>337</v>
      </c>
      <c r="F36" s="16"/>
      <c r="G36" s="24" t="str">
        <f t="shared" si="0"/>
        <v/>
      </c>
      <c r="H36" s="25"/>
      <c r="I36" s="18">
        <v>190</v>
      </c>
      <c r="J36" s="11"/>
      <c r="K36" s="8"/>
      <c r="L36" s="11"/>
      <c r="M36" s="13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hidden="1" x14ac:dyDescent="0.25">
      <c r="A37" s="43" t="s">
        <v>50</v>
      </c>
      <c r="B37" s="44" t="s">
        <v>15</v>
      </c>
      <c r="C37" s="45" t="s">
        <v>71</v>
      </c>
      <c r="D37" s="88" t="s">
        <v>234</v>
      </c>
      <c r="E37" s="88" t="s">
        <v>337</v>
      </c>
      <c r="F37" s="16"/>
      <c r="G37" s="24" t="str">
        <f t="shared" si="0"/>
        <v/>
      </c>
      <c r="H37" s="25"/>
      <c r="I37" s="18">
        <v>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hidden="1" x14ac:dyDescent="0.25">
      <c r="A38" s="43" t="s">
        <v>50</v>
      </c>
      <c r="B38" s="44" t="s">
        <v>20</v>
      </c>
      <c r="C38" s="45" t="s">
        <v>262</v>
      </c>
      <c r="D38" s="88" t="s">
        <v>234</v>
      </c>
      <c r="E38" s="88" t="s">
        <v>337</v>
      </c>
      <c r="F38" s="16"/>
      <c r="G38" s="24" t="str">
        <f t="shared" si="0"/>
        <v/>
      </c>
      <c r="H38" s="25"/>
      <c r="I38" s="22">
        <v>5</v>
      </c>
      <c r="J38" s="11"/>
      <c r="K38" s="13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hidden="1" x14ac:dyDescent="0.25">
      <c r="A39" s="43" t="s">
        <v>50</v>
      </c>
      <c r="B39" s="44">
        <v>405008767</v>
      </c>
      <c r="C39" s="45" t="s">
        <v>75</v>
      </c>
      <c r="D39" s="88" t="s">
        <v>234</v>
      </c>
      <c r="E39" s="88" t="s">
        <v>337</v>
      </c>
      <c r="F39" s="16"/>
      <c r="G39" s="24" t="str">
        <f t="shared" si="0"/>
        <v/>
      </c>
      <c r="H39" s="25"/>
      <c r="I39" s="18">
        <v>5</v>
      </c>
      <c r="J39" s="11"/>
      <c r="K39" s="8"/>
      <c r="L39" s="11"/>
      <c r="M39" s="12"/>
      <c r="N39" s="11"/>
      <c r="O39" s="13"/>
      <c r="P39" s="11"/>
      <c r="Q39" s="13"/>
      <c r="R39" s="11"/>
      <c r="S39" s="13"/>
      <c r="T39" s="11"/>
      <c r="U39" s="13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hidden="1" x14ac:dyDescent="0.25">
      <c r="A40" s="43" t="s">
        <v>50</v>
      </c>
      <c r="B40" s="44" t="s">
        <v>22</v>
      </c>
      <c r="C40" s="45" t="s">
        <v>76</v>
      </c>
      <c r="D40" s="88" t="s">
        <v>234</v>
      </c>
      <c r="E40" s="88" t="s">
        <v>337</v>
      </c>
      <c r="F40" s="16"/>
      <c r="G40" s="24" t="str">
        <f t="shared" si="0"/>
        <v/>
      </c>
      <c r="H40" s="25"/>
      <c r="I40" s="18">
        <v>12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hidden="1" customHeight="1" x14ac:dyDescent="0.25">
      <c r="A41" s="43" t="s">
        <v>50</v>
      </c>
      <c r="B41" s="44">
        <v>430003154</v>
      </c>
      <c r="C41" s="45" t="s">
        <v>250</v>
      </c>
      <c r="D41" s="88" t="s">
        <v>234</v>
      </c>
      <c r="E41" s="88" t="s">
        <v>337</v>
      </c>
      <c r="F41" s="16"/>
      <c r="G41" s="24">
        <f>IF(I41-H41&gt;0,0,I41-H41)</f>
        <v>0</v>
      </c>
      <c r="H41" s="26">
        <v>4</v>
      </c>
      <c r="I41" s="22">
        <f>7+K41</f>
        <v>6</v>
      </c>
      <c r="J41" s="11">
        <v>43844</v>
      </c>
      <c r="K41" s="42">
        <v>-1</v>
      </c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hidden="1" x14ac:dyDescent="0.25">
      <c r="A42" s="43" t="s">
        <v>50</v>
      </c>
      <c r="B42" s="44">
        <v>430001101</v>
      </c>
      <c r="C42" s="45" t="s">
        <v>80</v>
      </c>
      <c r="D42" s="88" t="s">
        <v>234</v>
      </c>
      <c r="E42" s="88" t="s">
        <v>337</v>
      </c>
      <c r="F42" s="16" t="s">
        <v>259</v>
      </c>
      <c r="G42" s="24" t="str">
        <f t="shared" ref="G42:G48" si="1">IF(H42="","",I42-H42)</f>
        <v/>
      </c>
      <c r="H42" s="25"/>
      <c r="I42" s="18">
        <v>48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hidden="1" x14ac:dyDescent="0.25">
      <c r="A43" s="43" t="s">
        <v>50</v>
      </c>
      <c r="B43" s="44" t="s">
        <v>24</v>
      </c>
      <c r="C43" s="45" t="s">
        <v>256</v>
      </c>
      <c r="D43" s="88" t="s">
        <v>234</v>
      </c>
      <c r="E43" s="88" t="s">
        <v>337</v>
      </c>
      <c r="F43" s="16" t="s">
        <v>259</v>
      </c>
      <c r="G43" s="24" t="str">
        <f t="shared" si="1"/>
        <v/>
      </c>
      <c r="H43" s="25"/>
      <c r="I43" s="18">
        <v>7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hidden="1" x14ac:dyDescent="0.25">
      <c r="A44" s="43" t="s">
        <v>50</v>
      </c>
      <c r="B44" s="44">
        <v>430001102</v>
      </c>
      <c r="C44" s="45" t="s">
        <v>80</v>
      </c>
      <c r="D44" s="88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48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hidden="1" x14ac:dyDescent="0.25">
      <c r="A45" s="43" t="s">
        <v>50</v>
      </c>
      <c r="B45" s="44">
        <v>323000639</v>
      </c>
      <c r="C45" s="45" t="s">
        <v>265</v>
      </c>
      <c r="D45" s="88" t="s">
        <v>234</v>
      </c>
      <c r="E45" s="88" t="s">
        <v>337</v>
      </c>
      <c r="F45" s="16"/>
      <c r="G45" s="24" t="str">
        <f t="shared" si="1"/>
        <v/>
      </c>
      <c r="H45" s="25"/>
      <c r="I45" s="18">
        <v>25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hidden="1" x14ac:dyDescent="0.25">
      <c r="A46" s="43" t="s">
        <v>50</v>
      </c>
      <c r="B46" s="44" t="s">
        <v>25</v>
      </c>
      <c r="C46" s="45" t="s">
        <v>79</v>
      </c>
      <c r="D46" s="88" t="s">
        <v>234</v>
      </c>
      <c r="E46" s="88" t="s">
        <v>337</v>
      </c>
      <c r="F46" s="16"/>
      <c r="G46" s="24" t="str">
        <f t="shared" si="1"/>
        <v/>
      </c>
      <c r="H46" s="25"/>
      <c r="I46" s="18">
        <v>4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hidden="1" x14ac:dyDescent="0.25">
      <c r="A47" s="43" t="s">
        <v>50</v>
      </c>
      <c r="B47" s="44" t="s">
        <v>26</v>
      </c>
      <c r="C47" s="45" t="s">
        <v>79</v>
      </c>
      <c r="D47" s="88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3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hidden="1" x14ac:dyDescent="0.25">
      <c r="A48" s="43" t="s">
        <v>50</v>
      </c>
      <c r="B48" s="44">
        <v>205000730</v>
      </c>
      <c r="C48" s="45" t="s">
        <v>86</v>
      </c>
      <c r="D48" s="88" t="s">
        <v>234</v>
      </c>
      <c r="E48" s="88" t="s">
        <v>337</v>
      </c>
      <c r="F48" s="16"/>
      <c r="G48" s="24">
        <f t="shared" si="1"/>
        <v>1</v>
      </c>
      <c r="H48" s="25">
        <v>2</v>
      </c>
      <c r="I48" s="18">
        <v>3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ht="30" hidden="1" x14ac:dyDescent="0.25">
      <c r="A49" s="43" t="s">
        <v>50</v>
      </c>
      <c r="B49" s="44">
        <v>205000894</v>
      </c>
      <c r="C49" s="45" t="s">
        <v>236</v>
      </c>
      <c r="D49" s="88" t="s">
        <v>234</v>
      </c>
      <c r="E49" s="88" t="s">
        <v>337</v>
      </c>
      <c r="F49" s="16"/>
      <c r="G49" s="24">
        <f>IF(I49-H49&gt;0,0,I49-H49)</f>
        <v>0</v>
      </c>
      <c r="H49" s="25">
        <v>2</v>
      </c>
      <c r="I49" s="18">
        <v>2</v>
      </c>
      <c r="J49" s="11"/>
      <c r="K49" s="12"/>
      <c r="L49" s="11"/>
      <c r="M49" s="13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hidden="1" x14ac:dyDescent="0.25">
      <c r="A50" s="43" t="s">
        <v>50</v>
      </c>
      <c r="B50" s="44">
        <v>700006052</v>
      </c>
      <c r="C50" s="45" t="s">
        <v>237</v>
      </c>
      <c r="D50" s="88" t="s">
        <v>234</v>
      </c>
      <c r="E50" s="88" t="s">
        <v>337</v>
      </c>
      <c r="F50" s="16"/>
      <c r="G50" s="24">
        <f>IF(I50-H50&gt;0,0,I50-H50)</f>
        <v>0</v>
      </c>
      <c r="H50" s="25">
        <v>3</v>
      </c>
      <c r="I50" s="22">
        <v>3</v>
      </c>
      <c r="J50" s="11"/>
      <c r="K50" s="4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hidden="1" x14ac:dyDescent="0.25">
      <c r="A51" s="43" t="s">
        <v>50</v>
      </c>
      <c r="B51" s="44">
        <v>700010979</v>
      </c>
      <c r="C51" s="45" t="s">
        <v>87</v>
      </c>
      <c r="D51" s="88" t="s">
        <v>234</v>
      </c>
      <c r="E51" s="88" t="s">
        <v>337</v>
      </c>
      <c r="F51" s="16"/>
      <c r="G51" s="24" t="str">
        <f t="shared" ref="G51:G56" si="2">IF(H51="","",I51-H51)</f>
        <v/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x14ac:dyDescent="0.25">
      <c r="A52" s="96" t="s">
        <v>50</v>
      </c>
      <c r="B52" s="2">
        <v>999032368</v>
      </c>
      <c r="C52" s="97" t="s">
        <v>93</v>
      </c>
      <c r="D52" s="16" t="s">
        <v>255</v>
      </c>
      <c r="E52" s="88" t="s">
        <v>349</v>
      </c>
      <c r="F52" s="16"/>
      <c r="G52" s="24" t="str">
        <f t="shared" si="2"/>
        <v/>
      </c>
      <c r="H52" s="25"/>
      <c r="I52" s="18">
        <v>5</v>
      </c>
      <c r="J52" s="11"/>
      <c r="K52" s="8"/>
      <c r="L52" s="11"/>
      <c r="M52" s="12"/>
      <c r="N52" s="14"/>
      <c r="O52" s="12"/>
      <c r="P52" s="14"/>
      <c r="Q52" s="12"/>
      <c r="R52" s="14"/>
      <c r="S52" s="12"/>
      <c r="T52" s="14"/>
      <c r="U52" s="12"/>
      <c r="V52" s="14"/>
      <c r="W52" s="12"/>
      <c r="X52" s="14"/>
      <c r="Y52" s="12"/>
      <c r="Z52" s="14"/>
      <c r="AA52" s="12"/>
      <c r="AB52" s="14"/>
      <c r="AC52" s="12"/>
      <c r="AD52" s="14"/>
      <c r="AE52" s="12"/>
      <c r="AF52" s="14"/>
      <c r="AG52" s="12"/>
      <c r="AH52" s="14"/>
      <c r="AI52" s="12"/>
      <c r="AJ52" s="11"/>
      <c r="AK52" s="13"/>
      <c r="AL52" s="14"/>
      <c r="AM52" s="12"/>
      <c r="AN52" s="14"/>
      <c r="AO52" s="12"/>
      <c r="AP52" s="14"/>
      <c r="AQ52" s="12"/>
      <c r="AR52" s="11"/>
      <c r="AS52" s="12"/>
      <c r="AT52" s="11"/>
      <c r="AU52" s="12"/>
      <c r="AV52" s="11"/>
      <c r="AW52" s="12"/>
    </row>
    <row r="53" spans="1:49" hidden="1" x14ac:dyDescent="0.25">
      <c r="A53" s="43" t="s">
        <v>50</v>
      </c>
      <c r="B53" s="44">
        <v>430003141</v>
      </c>
      <c r="C53" s="45" t="s">
        <v>253</v>
      </c>
      <c r="D53" s="88" t="s">
        <v>234</v>
      </c>
      <c r="E53" s="88" t="s">
        <v>337</v>
      </c>
      <c r="F53" s="16"/>
      <c r="G53" s="24" t="str">
        <f t="shared" si="2"/>
        <v/>
      </c>
      <c r="H53" s="25"/>
      <c r="I53" s="18">
        <v>1</v>
      </c>
      <c r="J53" s="11"/>
      <c r="K53" s="12"/>
      <c r="L53" s="11"/>
      <c r="M53" s="12"/>
      <c r="N53" s="14"/>
      <c r="O53" s="12"/>
      <c r="P53" s="14"/>
      <c r="Q53" s="12"/>
      <c r="R53" s="14"/>
      <c r="S53" s="12"/>
      <c r="T53" s="11"/>
      <c r="U53" s="13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4"/>
      <c r="AK53" s="12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x14ac:dyDescent="0.25">
      <c r="A54" s="96" t="s">
        <v>50</v>
      </c>
      <c r="B54" s="102">
        <v>999038882</v>
      </c>
      <c r="C54" s="97" t="s">
        <v>119</v>
      </c>
      <c r="D54" s="16" t="s">
        <v>255</v>
      </c>
      <c r="E54" s="88" t="s">
        <v>349</v>
      </c>
      <c r="F54" s="16"/>
      <c r="G54" s="24" t="str">
        <f t="shared" si="2"/>
        <v/>
      </c>
      <c r="H54" s="25"/>
      <c r="I54" s="18">
        <v>1</v>
      </c>
      <c r="J54" s="11"/>
      <c r="K54" s="8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x14ac:dyDescent="0.25">
      <c r="A55" s="96" t="s">
        <v>50</v>
      </c>
      <c r="B55" s="2">
        <v>999041596</v>
      </c>
      <c r="C55" s="97" t="s">
        <v>188</v>
      </c>
      <c r="D55" s="16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4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x14ac:dyDescent="0.25">
      <c r="A56" s="96" t="s">
        <v>50</v>
      </c>
      <c r="B56" s="2">
        <v>999041597</v>
      </c>
      <c r="C56" s="97" t="s">
        <v>254</v>
      </c>
      <c r="D56" s="16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12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hidden="1" x14ac:dyDescent="0.25">
      <c r="A57" s="43" t="s">
        <v>50</v>
      </c>
      <c r="B57" s="44">
        <v>205000610</v>
      </c>
      <c r="C57" s="45" t="s">
        <v>223</v>
      </c>
      <c r="D57" s="88" t="s">
        <v>234</v>
      </c>
      <c r="E57" s="88" t="s">
        <v>337</v>
      </c>
      <c r="F57" s="16"/>
      <c r="G57" s="34"/>
      <c r="H57" s="34"/>
      <c r="I57" s="18">
        <v>1</v>
      </c>
      <c r="J57" s="11"/>
      <c r="K57" s="8"/>
      <c r="L57" s="14"/>
      <c r="M57" s="12"/>
      <c r="N57" s="11"/>
      <c r="O57" s="13"/>
      <c r="P57" s="11"/>
      <c r="Q57" s="12"/>
      <c r="R57" s="11"/>
      <c r="S57" s="13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x14ac:dyDescent="0.25">
      <c r="A58" s="96" t="s">
        <v>50</v>
      </c>
      <c r="B58" s="2" t="s">
        <v>231</v>
      </c>
      <c r="C58" s="97" t="s">
        <v>231</v>
      </c>
      <c r="D58" s="16" t="s">
        <v>255</v>
      </c>
      <c r="E58" s="88" t="s">
        <v>349</v>
      </c>
      <c r="F58" s="16"/>
      <c r="G58" s="34"/>
      <c r="H58" s="34"/>
      <c r="I58" s="18">
        <v>4</v>
      </c>
      <c r="J58" s="11"/>
      <c r="K58" s="8"/>
      <c r="L58" s="14"/>
      <c r="M58" s="12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2"/>
      <c r="AT58" s="11"/>
      <c r="AU58" s="12"/>
      <c r="AV58" s="11"/>
      <c r="AW58" s="12"/>
    </row>
    <row r="59" spans="1:49" hidden="1" x14ac:dyDescent="0.25">
      <c r="A59" s="43" t="s">
        <v>47</v>
      </c>
      <c r="B59" s="44" t="s">
        <v>1</v>
      </c>
      <c r="C59" s="45" t="s">
        <v>57</v>
      </c>
      <c r="D59" s="89" t="s">
        <v>234</v>
      </c>
      <c r="E59" s="88" t="s">
        <v>337</v>
      </c>
      <c r="F59" s="16"/>
      <c r="G59" s="24" t="str">
        <f>IF(H59="","",I59-H59)</f>
        <v/>
      </c>
      <c r="H59" s="25"/>
      <c r="I59" s="18">
        <v>1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hidden="1" x14ac:dyDescent="0.25">
      <c r="A60" s="43" t="s">
        <v>47</v>
      </c>
      <c r="B60" s="44" t="s">
        <v>263</v>
      </c>
      <c r="C60" s="45" t="s">
        <v>264</v>
      </c>
      <c r="D60" s="89" t="s">
        <v>234</v>
      </c>
      <c r="E60" s="88" t="s">
        <v>337</v>
      </c>
      <c r="F60" s="16"/>
      <c r="G60" s="24"/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hidden="1" x14ac:dyDescent="0.25">
      <c r="A61" s="81" t="s">
        <v>47</v>
      </c>
      <c r="B61" s="93" t="s">
        <v>3</v>
      </c>
      <c r="C61" s="83" t="s">
        <v>233</v>
      </c>
      <c r="D61" s="60"/>
      <c r="E61" s="94"/>
      <c r="F61" s="60"/>
      <c r="G61" s="62" t="str">
        <f t="shared" ref="G61:G67" si="3">IF(H61="","",I61-H61)</f>
        <v/>
      </c>
      <c r="H61" s="63"/>
      <c r="I61" s="77">
        <v>5</v>
      </c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hidden="1" x14ac:dyDescent="0.25">
      <c r="A62" s="43" t="s">
        <v>47</v>
      </c>
      <c r="B62" s="44" t="s">
        <v>6</v>
      </c>
      <c r="C62" s="45" t="s">
        <v>61</v>
      </c>
      <c r="D62" s="88" t="s">
        <v>234</v>
      </c>
      <c r="E62" s="88" t="s">
        <v>337</v>
      </c>
      <c r="F62" s="16"/>
      <c r="G62" s="24" t="str">
        <f t="shared" si="3"/>
        <v/>
      </c>
      <c r="H62" s="25"/>
      <c r="I62" s="18">
        <v>1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hidden="1" x14ac:dyDescent="0.25">
      <c r="A63" s="43" t="s">
        <v>47</v>
      </c>
      <c r="B63" s="44" t="s">
        <v>7</v>
      </c>
      <c r="C63" s="45" t="s">
        <v>62</v>
      </c>
      <c r="D63" s="88" t="s">
        <v>234</v>
      </c>
      <c r="E63" s="88" t="s">
        <v>337</v>
      </c>
      <c r="F63" s="16"/>
      <c r="G63" s="24" t="str">
        <f t="shared" si="3"/>
        <v/>
      </c>
      <c r="H63" s="25"/>
      <c r="I63" s="18">
        <v>4</v>
      </c>
      <c r="J63" s="11"/>
      <c r="K63" s="8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hidden="1" x14ac:dyDescent="0.25">
      <c r="A64" s="43" t="s">
        <v>47</v>
      </c>
      <c r="B64" s="44">
        <v>700001722</v>
      </c>
      <c r="C64" s="45" t="s">
        <v>258</v>
      </c>
      <c r="D64" s="88" t="s">
        <v>234</v>
      </c>
      <c r="E64" s="88" t="s">
        <v>337</v>
      </c>
      <c r="F64" s="16"/>
      <c r="G64" s="24" t="str">
        <f t="shared" si="3"/>
        <v/>
      </c>
      <c r="H64" s="25"/>
      <c r="I64" s="18">
        <v>1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hidden="1" x14ac:dyDescent="0.25">
      <c r="A65" s="43" t="s">
        <v>47</v>
      </c>
      <c r="B65" s="44" t="s">
        <v>8</v>
      </c>
      <c r="C65" s="45" t="s">
        <v>232</v>
      </c>
      <c r="D65" s="88" t="s">
        <v>234</v>
      </c>
      <c r="E65" s="88" t="s">
        <v>337</v>
      </c>
      <c r="F65" s="16"/>
      <c r="G65" s="24" t="str">
        <f t="shared" si="3"/>
        <v/>
      </c>
      <c r="H65" s="25"/>
      <c r="I65" s="18">
        <v>3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ht="30" hidden="1" x14ac:dyDescent="0.25">
      <c r="A66" s="43" t="s">
        <v>47</v>
      </c>
      <c r="B66" s="44" t="s">
        <v>9</v>
      </c>
      <c r="C66" s="45" t="s">
        <v>63</v>
      </c>
      <c r="D66" s="88" t="s">
        <v>234</v>
      </c>
      <c r="E66" s="88" t="s">
        <v>337</v>
      </c>
      <c r="F66" s="16"/>
      <c r="G66" s="24" t="str">
        <f t="shared" si="3"/>
        <v/>
      </c>
      <c r="H66" s="25"/>
      <c r="I66" s="18">
        <v>1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x14ac:dyDescent="0.25">
      <c r="A67" s="96" t="s">
        <v>47</v>
      </c>
      <c r="B67" s="2" t="s">
        <v>21</v>
      </c>
      <c r="C67" s="97" t="s">
        <v>74</v>
      </c>
      <c r="D67" s="16" t="s">
        <v>255</v>
      </c>
      <c r="E67" s="88" t="s">
        <v>349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3"/>
      <c r="AT67" s="11"/>
      <c r="AU67" s="13"/>
      <c r="AV67" s="11"/>
      <c r="AW67" s="13"/>
    </row>
    <row r="68" spans="1:49" hidden="1" x14ac:dyDescent="0.25">
      <c r="A68" s="43" t="s">
        <v>47</v>
      </c>
      <c r="B68" s="44">
        <v>700004156</v>
      </c>
      <c r="C68" s="45" t="s">
        <v>84</v>
      </c>
      <c r="D68" s="88" t="s">
        <v>234</v>
      </c>
      <c r="E68" s="88" t="s">
        <v>337</v>
      </c>
      <c r="F68" s="16"/>
      <c r="G68" s="24">
        <f>IF(I68-H68&gt;0,0,I68-H68)</f>
        <v>0</v>
      </c>
      <c r="H68" s="25">
        <v>3</v>
      </c>
      <c r="I68" s="22">
        <v>6</v>
      </c>
      <c r="J68" s="11"/>
      <c r="K68" s="42"/>
      <c r="L68" s="11"/>
      <c r="M68" s="13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hidden="1" x14ac:dyDescent="0.25">
      <c r="A69" s="43" t="s">
        <v>47</v>
      </c>
      <c r="B69" s="44" t="s">
        <v>31</v>
      </c>
      <c r="C69" s="45" t="s">
        <v>88</v>
      </c>
      <c r="D69" s="88" t="s">
        <v>234</v>
      </c>
      <c r="E69" s="88" t="s">
        <v>337</v>
      </c>
      <c r="F69" s="16"/>
      <c r="G69" s="24" t="str">
        <f>IF(H69="","",I69-H69)</f>
        <v/>
      </c>
      <c r="H69" s="25"/>
      <c r="I69" s="18">
        <v>2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2"/>
      <c r="AT69" s="11"/>
      <c r="AU69" s="12"/>
      <c r="AV69" s="11"/>
      <c r="AW69" s="12"/>
    </row>
    <row r="70" spans="1:49" hidden="1" x14ac:dyDescent="0.25">
      <c r="A70" s="43" t="s">
        <v>47</v>
      </c>
      <c r="B70" s="44">
        <v>700003639</v>
      </c>
      <c r="C70" s="45" t="s">
        <v>89</v>
      </c>
      <c r="D70" s="88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4"/>
      <c r="AS70" s="12"/>
      <c r="AT70" s="14"/>
      <c r="AU70" s="12"/>
      <c r="AV70" s="14"/>
      <c r="AW70" s="12"/>
    </row>
    <row r="71" spans="1:49" hidden="1" x14ac:dyDescent="0.25">
      <c r="A71" s="43" t="s">
        <v>47</v>
      </c>
      <c r="B71" s="44">
        <v>700008988</v>
      </c>
      <c r="C71" s="45" t="s">
        <v>90</v>
      </c>
      <c r="D71" s="88" t="s">
        <v>234</v>
      </c>
      <c r="E71" s="88" t="s">
        <v>337</v>
      </c>
      <c r="F71" s="16"/>
      <c r="G71" s="24" t="str">
        <f>IF(H71="","",I71-H71)</f>
        <v/>
      </c>
      <c r="H71" s="25"/>
      <c r="I71" s="18">
        <v>4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hidden="1" x14ac:dyDescent="0.25">
      <c r="A72" s="43" t="s">
        <v>47</v>
      </c>
      <c r="B72" s="44" t="s">
        <v>32</v>
      </c>
      <c r="C72" s="45" t="s">
        <v>32</v>
      </c>
      <c r="D72" s="88" t="s">
        <v>234</v>
      </c>
      <c r="E72" s="88" t="s">
        <v>337</v>
      </c>
      <c r="F72" s="16" t="s">
        <v>341</v>
      </c>
      <c r="G72" s="24" t="str">
        <f>IF(H72="","",I72-H72)</f>
        <v/>
      </c>
      <c r="H72" s="25"/>
      <c r="I72" s="18">
        <v>1</v>
      </c>
      <c r="J72" s="11"/>
      <c r="K72" s="8"/>
      <c r="L72" s="11"/>
      <c r="M72" s="12"/>
      <c r="N72" s="11"/>
      <c r="O72" s="13"/>
      <c r="P72" s="11"/>
      <c r="Q72" s="13"/>
      <c r="R72" s="11"/>
      <c r="S72" s="13"/>
      <c r="T72" s="11"/>
      <c r="U72" s="13"/>
      <c r="V72" s="11"/>
      <c r="W72" s="13"/>
      <c r="X72" s="11"/>
      <c r="Y72" s="13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hidden="1" x14ac:dyDescent="0.25">
      <c r="A73" s="43" t="s">
        <v>49</v>
      </c>
      <c r="B73" s="44">
        <v>700003090</v>
      </c>
      <c r="C73" s="45" t="s">
        <v>136</v>
      </c>
      <c r="D73" s="88" t="s">
        <v>234</v>
      </c>
      <c r="E73" s="88" t="s">
        <v>337</v>
      </c>
      <c r="F73" s="16"/>
      <c r="G73" s="24">
        <f>IF(I73-H73&gt;0,0,I73-H73)</f>
        <v>0</v>
      </c>
      <c r="H73" s="25">
        <v>3</v>
      </c>
      <c r="I73" s="22">
        <v>3</v>
      </c>
      <c r="J73" s="11"/>
      <c r="K73" s="8"/>
      <c r="L73" s="11"/>
      <c r="M73" s="13"/>
      <c r="N73" s="11"/>
      <c r="O73" s="12"/>
      <c r="P73" s="11"/>
      <c r="Q73" s="12"/>
      <c r="R73" s="11"/>
      <c r="S73" s="12"/>
      <c r="T73" s="11"/>
      <c r="U73" s="12"/>
      <c r="V73" s="11"/>
      <c r="W73" s="12"/>
      <c r="X73" s="11"/>
      <c r="Y73" s="12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x14ac:dyDescent="0.25">
      <c r="A74" s="96" t="s">
        <v>47</v>
      </c>
      <c r="B74" s="2">
        <v>999028048</v>
      </c>
      <c r="C74" s="97" t="s">
        <v>106</v>
      </c>
      <c r="D74" s="16" t="s">
        <v>255</v>
      </c>
      <c r="E74" s="88" t="s">
        <v>349</v>
      </c>
      <c r="F74" s="16"/>
      <c r="G74" s="24" t="str">
        <f>IF(H74="","",I74-H74)</f>
        <v/>
      </c>
      <c r="H74" s="25"/>
      <c r="I74" s="18">
        <v>3</v>
      </c>
      <c r="J74" s="11"/>
      <c r="K74" s="8"/>
      <c r="L74" s="11"/>
      <c r="M74" s="12"/>
      <c r="N74" s="11"/>
      <c r="O74" s="13"/>
      <c r="P74" s="11"/>
      <c r="Q74" s="13"/>
      <c r="R74" s="11"/>
      <c r="S74" s="13"/>
      <c r="T74" s="11"/>
      <c r="U74" s="13"/>
      <c r="V74" s="11"/>
      <c r="W74" s="13"/>
      <c r="X74" s="11"/>
      <c r="Y74" s="13"/>
      <c r="Z74" s="11"/>
      <c r="AA74" s="13"/>
      <c r="AB74" s="11"/>
      <c r="AC74" s="13"/>
      <c r="AD74" s="11"/>
      <c r="AE74" s="13"/>
      <c r="AF74" s="11"/>
      <c r="AG74" s="13"/>
      <c r="AH74" s="11"/>
      <c r="AI74" s="13"/>
      <c r="AJ74" s="11"/>
      <c r="AK74" s="13"/>
      <c r="AL74" s="11"/>
      <c r="AM74" s="13"/>
      <c r="AN74" s="11"/>
      <c r="AO74" s="13"/>
      <c r="AP74" s="11"/>
      <c r="AQ74" s="13"/>
      <c r="AR74" s="14"/>
      <c r="AS74" s="12"/>
      <c r="AT74" s="14"/>
      <c r="AU74" s="12"/>
      <c r="AV74" s="14"/>
      <c r="AW74" s="12"/>
    </row>
    <row r="75" spans="1:49" x14ac:dyDescent="0.25">
      <c r="A75" s="96" t="s">
        <v>47</v>
      </c>
      <c r="B75" s="2" t="s">
        <v>45</v>
      </c>
      <c r="C75" s="97" t="s">
        <v>98</v>
      </c>
      <c r="D75" s="16" t="s">
        <v>255</v>
      </c>
      <c r="E75" s="88" t="s">
        <v>349</v>
      </c>
      <c r="F75" s="23"/>
      <c r="G75" s="24" t="str">
        <f>IF(H75="","",I75-H75)</f>
        <v/>
      </c>
      <c r="H75" s="25"/>
      <c r="I75" s="18">
        <v>1</v>
      </c>
      <c r="J75" s="11"/>
      <c r="K75" s="8"/>
      <c r="L75" s="11"/>
      <c r="M75" s="12"/>
      <c r="N75" s="14"/>
      <c r="O75" s="12"/>
      <c r="P75" s="14"/>
      <c r="Q75" s="12"/>
      <c r="R75" s="14"/>
      <c r="S75" s="12"/>
      <c r="T75" s="14"/>
      <c r="U75" s="12"/>
      <c r="V75" s="14"/>
      <c r="W75" s="12"/>
      <c r="X75" s="14"/>
      <c r="Y75" s="12"/>
      <c r="Z75" s="14"/>
      <c r="AA75" s="12"/>
      <c r="AB75" s="14"/>
      <c r="AC75" s="12"/>
      <c r="AD75" s="14"/>
      <c r="AE75" s="12"/>
      <c r="AF75" s="14"/>
      <c r="AG75" s="12"/>
      <c r="AH75" s="14"/>
      <c r="AI75" s="12"/>
      <c r="AJ75" s="14"/>
      <c r="AK75" s="12"/>
      <c r="AL75" s="14"/>
      <c r="AM75" s="12"/>
      <c r="AN75" s="14"/>
      <c r="AO75" s="12"/>
      <c r="AP75" s="14"/>
      <c r="AQ75" s="12"/>
      <c r="AR75" s="11"/>
      <c r="AS75" s="12"/>
      <c r="AT75" s="11"/>
      <c r="AU75" s="12"/>
      <c r="AV75" s="11"/>
      <c r="AW75" s="12"/>
    </row>
    <row r="76" spans="1:49" x14ac:dyDescent="0.25">
      <c r="A76" s="96" t="s">
        <v>47</v>
      </c>
      <c r="B76" s="2">
        <v>9027905430</v>
      </c>
      <c r="C76" s="97" t="s">
        <v>102</v>
      </c>
      <c r="D76" s="16" t="s">
        <v>255</v>
      </c>
      <c r="E76" s="88" t="s">
        <v>349</v>
      </c>
      <c r="F76" s="16"/>
      <c r="G76" s="24" t="str">
        <f>IF(H76="","",I76-H76)</f>
        <v/>
      </c>
      <c r="H76" s="25"/>
      <c r="I76" s="18">
        <v>4</v>
      </c>
      <c r="J76" s="11"/>
      <c r="K76" s="8"/>
      <c r="L76" s="14"/>
      <c r="M76" s="12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4"/>
      <c r="Y76" s="12"/>
      <c r="Z76" s="14"/>
      <c r="AA76" s="12"/>
      <c r="AB76" s="14"/>
      <c r="AC76" s="12"/>
      <c r="AD76" s="14"/>
      <c r="AE76" s="12"/>
      <c r="AF76" s="14"/>
      <c r="AG76" s="12"/>
      <c r="AH76" s="14"/>
      <c r="AI76" s="12"/>
      <c r="AJ76" s="11"/>
      <c r="AK76" s="13"/>
      <c r="AL76" s="14"/>
      <c r="AM76" s="12"/>
      <c r="AN76" s="14"/>
      <c r="AO76" s="12"/>
      <c r="AP76" s="14"/>
      <c r="AQ76" s="12"/>
      <c r="AR76" s="11"/>
      <c r="AS76" s="12"/>
      <c r="AT76" s="11"/>
      <c r="AU76" s="12"/>
      <c r="AV76" s="11"/>
      <c r="AW76" s="12"/>
    </row>
    <row r="77" spans="1:49" hidden="1" x14ac:dyDescent="0.25">
      <c r="A77" s="43" t="s">
        <v>47</v>
      </c>
      <c r="B77" s="44">
        <v>289001438</v>
      </c>
      <c r="C77" s="45" t="s">
        <v>257</v>
      </c>
      <c r="D77" s="88" t="s">
        <v>234</v>
      </c>
      <c r="E77" s="88" t="s">
        <v>337</v>
      </c>
      <c r="F77" s="16"/>
      <c r="G77" s="24"/>
      <c r="H77" s="25"/>
      <c r="I77" s="18">
        <v>1</v>
      </c>
      <c r="J77" s="11"/>
      <c r="K77" s="8"/>
      <c r="L77" s="14"/>
      <c r="M77" s="12"/>
      <c r="N77" s="11"/>
      <c r="O77" s="13"/>
      <c r="P77" s="11"/>
      <c r="Q77" s="13"/>
      <c r="R77" s="11"/>
      <c r="S77" s="13"/>
      <c r="T77" s="11"/>
      <c r="U77" s="13"/>
      <c r="V77" s="11"/>
      <c r="W77" s="13"/>
      <c r="X77" s="14"/>
      <c r="Y77" s="12"/>
      <c r="Z77" s="14"/>
      <c r="AA77" s="12"/>
      <c r="AB77" s="14"/>
      <c r="AC77" s="12"/>
      <c r="AD77" s="14"/>
      <c r="AE77" s="12"/>
      <c r="AF77" s="14"/>
      <c r="AG77" s="12"/>
      <c r="AH77" s="14"/>
      <c r="AI77" s="12"/>
      <c r="AJ77" s="11"/>
      <c r="AK77" s="13"/>
      <c r="AL77" s="14"/>
      <c r="AM77" s="12"/>
      <c r="AN77" s="14"/>
      <c r="AO77" s="12"/>
      <c r="AP77" s="14"/>
      <c r="AQ77" s="12"/>
      <c r="AR77" s="11"/>
      <c r="AS77" s="12"/>
      <c r="AT77" s="11"/>
      <c r="AU77" s="12"/>
      <c r="AV77" s="11"/>
      <c r="AW77" s="12"/>
    </row>
    <row r="78" spans="1:49" hidden="1" x14ac:dyDescent="0.25">
      <c r="A78" s="43" t="s">
        <v>47</v>
      </c>
      <c r="B78" s="44" t="s">
        <v>121</v>
      </c>
      <c r="C78" s="45" t="s">
        <v>196</v>
      </c>
      <c r="D78" s="88" t="s">
        <v>234</v>
      </c>
      <c r="E78" s="88" t="s">
        <v>337</v>
      </c>
      <c r="F78" s="16"/>
      <c r="G78" s="24">
        <f>IF(I78-H78&gt;0,0,I78-H78)</f>
        <v>0</v>
      </c>
      <c r="H78" s="25">
        <v>4</v>
      </c>
      <c r="I78" s="22">
        <v>4</v>
      </c>
      <c r="J78" s="11"/>
      <c r="K78" s="42"/>
      <c r="L78" s="11"/>
      <c r="M78" s="13"/>
      <c r="N78" s="11"/>
      <c r="O78" s="12"/>
      <c r="P78" s="11"/>
      <c r="Q78" s="13"/>
      <c r="R78" s="11"/>
      <c r="S78" s="13"/>
      <c r="T78" s="11"/>
      <c r="U78" s="13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hidden="1" x14ac:dyDescent="0.25">
      <c r="A79" s="43" t="s">
        <v>47</v>
      </c>
      <c r="B79" s="44" t="s">
        <v>124</v>
      </c>
      <c r="C79" s="45" t="s">
        <v>122</v>
      </c>
      <c r="D79" s="88" t="s">
        <v>234</v>
      </c>
      <c r="E79" s="88" t="s">
        <v>337</v>
      </c>
      <c r="F79" s="16"/>
      <c r="G79" s="24">
        <f>IF(I79-H79&gt;0,0,I79-H79)</f>
        <v>0</v>
      </c>
      <c r="H79" s="25">
        <v>4</v>
      </c>
      <c r="I79" s="22">
        <v>4</v>
      </c>
      <c r="J79" s="11"/>
      <c r="K79" s="42"/>
      <c r="L79" s="11"/>
      <c r="M79" s="13"/>
      <c r="N79" s="14"/>
      <c r="O79" s="12"/>
      <c r="P79" s="14"/>
      <c r="Q79" s="12"/>
      <c r="R79" s="11"/>
      <c r="S79" s="12"/>
      <c r="T79" s="11"/>
      <c r="U79" s="13"/>
      <c r="V79" s="14"/>
      <c r="W79" s="12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4"/>
      <c r="AK79" s="12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hidden="1" x14ac:dyDescent="0.25">
      <c r="A80" s="43" t="s">
        <v>47</v>
      </c>
      <c r="B80" s="44">
        <v>210000520</v>
      </c>
      <c r="C80" s="45" t="s">
        <v>169</v>
      </c>
      <c r="D80" s="88" t="s">
        <v>234</v>
      </c>
      <c r="E80" s="88" t="s">
        <v>337</v>
      </c>
      <c r="F80" s="16"/>
      <c r="G80" s="24" t="str">
        <f>IF(H80="","",I80-H80)</f>
        <v/>
      </c>
      <c r="H80" s="25"/>
      <c r="I80" s="18">
        <v>1</v>
      </c>
      <c r="J80" s="11"/>
      <c r="K80" s="12"/>
      <c r="L80" s="11"/>
      <c r="M80" s="13"/>
      <c r="N80" s="30"/>
      <c r="O80" s="32"/>
      <c r="P80" s="30"/>
      <c r="Q80" s="31"/>
      <c r="R80" s="30"/>
      <c r="S80" s="31"/>
      <c r="T80" s="30"/>
      <c r="U80" s="32"/>
      <c r="V80" s="33"/>
      <c r="W80" s="31"/>
      <c r="X80" s="33"/>
      <c r="Y80" s="31"/>
      <c r="Z80" s="33"/>
      <c r="AA80" s="31"/>
      <c r="AB80" s="33"/>
      <c r="AC80" s="31"/>
      <c r="AD80" s="33"/>
      <c r="AE80" s="31"/>
      <c r="AF80" s="14"/>
      <c r="AG80" s="12"/>
      <c r="AH80" s="14"/>
      <c r="AI80" s="12"/>
      <c r="AJ80" s="14"/>
      <c r="AK80" s="12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ht="24.75" hidden="1" customHeight="1" x14ac:dyDescent="0.25">
      <c r="A81" s="48" t="s">
        <v>47</v>
      </c>
      <c r="B81" s="49">
        <v>289006760</v>
      </c>
      <c r="C81" s="50" t="s">
        <v>244</v>
      </c>
      <c r="D81" s="90" t="s">
        <v>234</v>
      </c>
      <c r="E81" s="88" t="s">
        <v>337</v>
      </c>
      <c r="F81" s="28"/>
      <c r="G81" s="24">
        <f>IF(I81-H81&gt;0,0,I81-H81)</f>
        <v>0</v>
      </c>
      <c r="H81" s="25">
        <v>2</v>
      </c>
      <c r="I81" s="29">
        <v>2</v>
      </c>
      <c r="J81" s="30"/>
      <c r="K81" s="39"/>
      <c r="L81" s="30"/>
      <c r="M81" s="31"/>
      <c r="N81" s="14"/>
      <c r="O81" s="12"/>
      <c r="P81" s="14"/>
      <c r="Q81" s="12"/>
      <c r="R81" s="14"/>
      <c r="S81" s="12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hidden="1" x14ac:dyDescent="0.25">
      <c r="A82" s="81" t="s">
        <v>47</v>
      </c>
      <c r="B82" s="82" t="s">
        <v>183</v>
      </c>
      <c r="C82" s="83" t="s">
        <v>180</v>
      </c>
      <c r="D82" s="60"/>
      <c r="E82" s="94"/>
      <c r="F82" s="60"/>
      <c r="G82" s="62" t="str">
        <f>IF(H82="","",I82-H82)</f>
        <v/>
      </c>
      <c r="H82" s="63"/>
      <c r="I82" s="77">
        <v>1</v>
      </c>
      <c r="J82" s="11"/>
      <c r="K82" s="8"/>
      <c r="L82" s="14"/>
      <c r="M82" s="12"/>
      <c r="N82" s="11"/>
      <c r="O82" s="13"/>
      <c r="P82" s="11"/>
      <c r="Q82" s="12"/>
      <c r="R82" s="11"/>
      <c r="S82" s="13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hidden="1" x14ac:dyDescent="0.25">
      <c r="A83" s="43" t="s">
        <v>53</v>
      </c>
      <c r="B83" s="44" t="s">
        <v>266</v>
      </c>
      <c r="C83" s="45" t="s">
        <v>267</v>
      </c>
      <c r="D83" s="88" t="s">
        <v>234</v>
      </c>
      <c r="E83" s="88" t="s">
        <v>337</v>
      </c>
      <c r="F83" s="16"/>
      <c r="G83" s="24" t="str">
        <f>IF(H83="","",I83-H83)</f>
        <v/>
      </c>
      <c r="H83" s="25"/>
      <c r="I83" s="18">
        <v>3</v>
      </c>
      <c r="J83" s="11"/>
      <c r="K83" s="8"/>
      <c r="L83" s="11"/>
      <c r="M83" s="12"/>
      <c r="N83" s="11"/>
      <c r="O83" s="12"/>
      <c r="P83" s="11"/>
      <c r="Q83" s="12"/>
      <c r="R83" s="11"/>
      <c r="S83" s="12"/>
      <c r="T83" s="11"/>
      <c r="U83" s="12"/>
      <c r="V83" s="11"/>
      <c r="W83" s="12"/>
      <c r="X83" s="11"/>
      <c r="Y83" s="12"/>
      <c r="Z83" s="11"/>
      <c r="AA83" s="12"/>
      <c r="AB83" s="11"/>
      <c r="AC83" s="12"/>
      <c r="AD83" s="11"/>
      <c r="AE83" s="12"/>
      <c r="AF83" s="11"/>
      <c r="AG83" s="12"/>
      <c r="AH83" s="11"/>
      <c r="AI83" s="12"/>
      <c r="AJ83" s="11"/>
      <c r="AK83" s="12"/>
      <c r="AL83" s="11"/>
      <c r="AM83" s="12"/>
      <c r="AN83" s="11"/>
      <c r="AO83" s="12"/>
      <c r="AP83" s="11"/>
      <c r="AQ83" s="12"/>
      <c r="AR83" s="11"/>
      <c r="AS83" s="12"/>
      <c r="AT83" s="11"/>
      <c r="AU83" s="12"/>
      <c r="AV83" s="11"/>
      <c r="AW83" s="12"/>
    </row>
    <row r="84" spans="1:49" hidden="1" x14ac:dyDescent="0.25">
      <c r="A84" s="43" t="s">
        <v>53</v>
      </c>
      <c r="B84" s="44" t="s">
        <v>17</v>
      </c>
      <c r="C84" s="45" t="s">
        <v>106</v>
      </c>
      <c r="D84" s="88" t="s">
        <v>234</v>
      </c>
      <c r="E84" s="88" t="s">
        <v>337</v>
      </c>
      <c r="F84" s="16"/>
      <c r="G84" s="24" t="str">
        <f>IF(H84="","",I84-H84)</f>
        <v/>
      </c>
      <c r="H84" s="25"/>
      <c r="I84" s="18">
        <v>2</v>
      </c>
      <c r="J84" s="11"/>
      <c r="K84" s="8"/>
      <c r="L84" s="11"/>
      <c r="M84" s="12"/>
      <c r="N84" s="11"/>
      <c r="O84" s="12"/>
      <c r="P84" s="11"/>
      <c r="Q84" s="12"/>
      <c r="R84" s="11"/>
      <c r="S84" s="12"/>
      <c r="T84" s="11"/>
      <c r="U84" s="12"/>
      <c r="V84" s="11"/>
      <c r="W84" s="12"/>
      <c r="X84" s="11"/>
      <c r="Y84" s="12"/>
      <c r="Z84" s="11"/>
      <c r="AA84" s="12"/>
      <c r="AB84" s="11"/>
      <c r="AC84" s="12"/>
      <c r="AD84" s="11"/>
      <c r="AE84" s="12"/>
      <c r="AF84" s="11"/>
      <c r="AG84" s="12"/>
      <c r="AH84" s="11"/>
      <c r="AI84" s="12"/>
      <c r="AJ84" s="11"/>
      <c r="AK84" s="12"/>
      <c r="AL84" s="11"/>
      <c r="AM84" s="12"/>
      <c r="AN84" s="11"/>
      <c r="AO84" s="12"/>
      <c r="AP84" s="11"/>
      <c r="AQ84" s="12"/>
      <c r="AR84" s="11"/>
      <c r="AS84" s="12"/>
      <c r="AT84" s="11"/>
      <c r="AU84" s="12"/>
      <c r="AV84" s="11"/>
      <c r="AW84" s="12"/>
    </row>
    <row r="85" spans="1:49" x14ac:dyDescent="0.25">
      <c r="A85" s="96" t="s">
        <v>53</v>
      </c>
      <c r="B85" s="2" t="s">
        <v>29</v>
      </c>
      <c r="C85" s="97" t="s">
        <v>83</v>
      </c>
      <c r="D85" s="16" t="s">
        <v>255</v>
      </c>
      <c r="E85" s="88" t="s">
        <v>349</v>
      </c>
      <c r="F85" s="16"/>
      <c r="G85" s="24" t="str">
        <f>IF(H85="","",I85-H85)</f>
        <v/>
      </c>
      <c r="H85" s="25"/>
      <c r="I85" s="18">
        <v>2</v>
      </c>
      <c r="J85" s="11"/>
      <c r="K85" s="12"/>
      <c r="L85" s="11"/>
      <c r="M85" s="12"/>
      <c r="N85" s="11"/>
      <c r="O85" s="12"/>
      <c r="P85" s="11"/>
      <c r="Q85" s="12"/>
      <c r="R85" s="11"/>
      <c r="S85" s="12"/>
      <c r="T85" s="11"/>
      <c r="U85" s="12"/>
      <c r="V85" s="11"/>
      <c r="W85" s="12"/>
      <c r="X85" s="11"/>
      <c r="Y85" s="12"/>
      <c r="Z85" s="11"/>
      <c r="AA85" s="12"/>
      <c r="AB85" s="11"/>
      <c r="AC85" s="12"/>
      <c r="AD85" s="11"/>
      <c r="AE85" s="12"/>
      <c r="AF85" s="11"/>
      <c r="AG85" s="12"/>
      <c r="AH85" s="11"/>
      <c r="AI85" s="12"/>
      <c r="AJ85" s="11"/>
      <c r="AK85" s="12"/>
      <c r="AL85" s="11"/>
      <c r="AM85" s="12"/>
      <c r="AN85" s="11"/>
      <c r="AO85" s="12"/>
      <c r="AP85" s="11"/>
      <c r="AQ85" s="12"/>
      <c r="AR85" s="14"/>
      <c r="AS85" s="12"/>
      <c r="AT85" s="14"/>
      <c r="AU85" s="12"/>
      <c r="AV85" s="14"/>
      <c r="AW85" s="12"/>
    </row>
    <row r="86" spans="1:49" ht="30" hidden="1" x14ac:dyDescent="0.25">
      <c r="A86" s="43" t="s">
        <v>261</v>
      </c>
      <c r="B86" s="44">
        <v>205015016</v>
      </c>
      <c r="C86" s="45" t="s">
        <v>238</v>
      </c>
      <c r="D86" s="88" t="s">
        <v>234</v>
      </c>
      <c r="E86" s="88" t="s">
        <v>337</v>
      </c>
      <c r="F86" s="16" t="s">
        <v>260</v>
      </c>
      <c r="G86" s="24">
        <f>IF(I90-H90&gt;0,0,I90-H90)</f>
        <v>0</v>
      </c>
      <c r="H86" s="25">
        <v>8</v>
      </c>
      <c r="I86" s="22">
        <v>5</v>
      </c>
      <c r="J86" s="11"/>
      <c r="K86" s="12"/>
      <c r="L86" s="11"/>
      <c r="M86" s="13"/>
      <c r="N86" s="11"/>
      <c r="O86" s="12"/>
      <c r="P86" s="11"/>
      <c r="Q86" s="13"/>
      <c r="R86" s="11"/>
      <c r="S86" s="13"/>
      <c r="T86" s="11"/>
      <c r="U86" s="13"/>
      <c r="V86" s="11"/>
      <c r="W86" s="13"/>
      <c r="X86" s="11"/>
      <c r="Y86" s="12"/>
      <c r="Z86" s="11"/>
      <c r="AA86" s="13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4"/>
      <c r="AS86" s="12"/>
      <c r="AT86" s="14"/>
      <c r="AU86" s="12"/>
      <c r="AV86" s="14"/>
      <c r="AW86" s="12"/>
    </row>
    <row r="87" spans="1:49" hidden="1" x14ac:dyDescent="0.25">
      <c r="A87" s="43" t="s">
        <v>53</v>
      </c>
      <c r="B87" s="44" t="s">
        <v>33</v>
      </c>
      <c r="C87" s="45" t="s">
        <v>268</v>
      </c>
      <c r="D87" s="88" t="s">
        <v>234</v>
      </c>
      <c r="E87" s="88" t="s">
        <v>337</v>
      </c>
      <c r="F87" s="16"/>
      <c r="G87" s="24">
        <f>IF(I91-H91&gt;0,0,I91-H91)</f>
        <v>0</v>
      </c>
      <c r="H87" s="25"/>
      <c r="I87" s="22">
        <v>1</v>
      </c>
      <c r="J87" s="11"/>
      <c r="K87" s="13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4"/>
      <c r="AS87" s="12"/>
      <c r="AT87" s="14"/>
      <c r="AU87" s="12"/>
      <c r="AV87" s="14"/>
      <c r="AW87" s="12"/>
    </row>
    <row r="88" spans="1:49" hidden="1" x14ac:dyDescent="0.25">
      <c r="A88" s="43" t="s">
        <v>53</v>
      </c>
      <c r="B88" s="44" t="s">
        <v>35</v>
      </c>
      <c r="C88" s="45" t="s">
        <v>239</v>
      </c>
      <c r="D88" s="88" t="s">
        <v>234</v>
      </c>
      <c r="E88" s="88" t="s">
        <v>337</v>
      </c>
      <c r="F88" s="16"/>
      <c r="G88" s="24"/>
      <c r="H88" s="27"/>
      <c r="I88" s="18">
        <v>4</v>
      </c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hidden="1" x14ac:dyDescent="0.25">
      <c r="A89" s="43" t="s">
        <v>53</v>
      </c>
      <c r="B89" s="44">
        <v>289002450</v>
      </c>
      <c r="C89" s="45" t="s">
        <v>100</v>
      </c>
      <c r="D89" s="91" t="s">
        <v>234</v>
      </c>
      <c r="E89" s="91"/>
      <c r="F89" s="16"/>
      <c r="G89" s="24">
        <f>IF(I95-H95&gt;0,0,I95-H95)</f>
        <v>0</v>
      </c>
      <c r="H89" s="25">
        <v>2</v>
      </c>
      <c r="I89" s="18">
        <v>3</v>
      </c>
      <c r="J89" s="11"/>
      <c r="K89" s="8"/>
      <c r="L89" s="11"/>
      <c r="M89" s="12"/>
      <c r="N89" s="11"/>
      <c r="O89" s="12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ht="30" hidden="1" x14ac:dyDescent="0.25">
      <c r="A90" s="43" t="s">
        <v>53</v>
      </c>
      <c r="B90" s="44">
        <v>289002226</v>
      </c>
      <c r="C90" s="45" t="s">
        <v>240</v>
      </c>
      <c r="D90" s="88" t="s">
        <v>234</v>
      </c>
      <c r="E90" s="89" t="s">
        <v>337</v>
      </c>
      <c r="F90" s="16"/>
      <c r="G90" s="24">
        <f>IF(I96-H96&gt;0,0,I96-H96)</f>
        <v>0</v>
      </c>
      <c r="H90" s="25">
        <f>3</f>
        <v>3</v>
      </c>
      <c r="I90" s="22">
        <f>3+K90+M90</f>
        <v>4</v>
      </c>
      <c r="J90" s="11">
        <v>44013</v>
      </c>
      <c r="K90" s="8">
        <v>3</v>
      </c>
      <c r="L90" s="11">
        <v>44152</v>
      </c>
      <c r="M90" s="13">
        <v>-2</v>
      </c>
      <c r="N90" s="11"/>
      <c r="O90" s="13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s="7" customFormat="1" hidden="1" x14ac:dyDescent="0.25">
      <c r="A91" s="43" t="s">
        <v>53</v>
      </c>
      <c r="B91" s="44">
        <v>289002149</v>
      </c>
      <c r="C91" s="45" t="s">
        <v>189</v>
      </c>
      <c r="D91" s="91" t="s">
        <v>234</v>
      </c>
      <c r="E91" s="88"/>
      <c r="F91" s="16"/>
      <c r="G91" s="24">
        <f t="shared" ref="G91:G97" si="4">IF(H91="","",I91-H91)</f>
        <v>1</v>
      </c>
      <c r="H91" s="25">
        <v>2</v>
      </c>
      <c r="I91" s="18">
        <v>3</v>
      </c>
      <c r="J91" s="11"/>
      <c r="K91" s="8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hidden="1" x14ac:dyDescent="0.25">
      <c r="A92" s="43" t="s">
        <v>53</v>
      </c>
      <c r="B92" s="44">
        <v>289002219</v>
      </c>
      <c r="C92" s="45" t="s">
        <v>190</v>
      </c>
      <c r="D92" s="91" t="s">
        <v>234</v>
      </c>
      <c r="E92" s="88"/>
      <c r="F92" s="16"/>
      <c r="G92" s="24">
        <f t="shared" si="4"/>
        <v>0</v>
      </c>
      <c r="H92" s="25">
        <v>1</v>
      </c>
      <c r="I92" s="18">
        <v>1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hidden="1" x14ac:dyDescent="0.25">
      <c r="A93" s="43" t="s">
        <v>53</v>
      </c>
      <c r="B93" s="44">
        <v>289002227</v>
      </c>
      <c r="C93" s="45" t="s">
        <v>288</v>
      </c>
      <c r="D93" s="91" t="s">
        <v>234</v>
      </c>
      <c r="E93" s="88"/>
      <c r="F93" s="16"/>
      <c r="G93" s="24">
        <f t="shared" si="4"/>
        <v>0</v>
      </c>
      <c r="H93" s="25">
        <v>1</v>
      </c>
      <c r="I93" s="18">
        <v>1</v>
      </c>
      <c r="J93" s="11">
        <v>44013</v>
      </c>
      <c r="K93" s="8">
        <v>1</v>
      </c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hidden="1" x14ac:dyDescent="0.25">
      <c r="A94" s="43" t="s">
        <v>53</v>
      </c>
      <c r="B94" s="44">
        <v>700002825</v>
      </c>
      <c r="C94" s="45" t="s">
        <v>289</v>
      </c>
      <c r="D94" s="91" t="s">
        <v>234</v>
      </c>
      <c r="E94" s="88"/>
      <c r="F94" s="16"/>
      <c r="G94" s="24">
        <f t="shared" si="4"/>
        <v>1</v>
      </c>
      <c r="H94" s="25">
        <v>2</v>
      </c>
      <c r="I94" s="18">
        <v>3</v>
      </c>
      <c r="J94" s="11">
        <v>44013</v>
      </c>
      <c r="K94" s="8">
        <v>3</v>
      </c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hidden="1" x14ac:dyDescent="0.25">
      <c r="A95" s="43" t="s">
        <v>53</v>
      </c>
      <c r="B95" s="44" t="s">
        <v>113</v>
      </c>
      <c r="C95" s="45" t="s">
        <v>241</v>
      </c>
      <c r="D95" s="88" t="s">
        <v>234</v>
      </c>
      <c r="E95" s="89" t="s">
        <v>337</v>
      </c>
      <c r="F95" s="16"/>
      <c r="G95" s="24" t="str">
        <f t="shared" si="4"/>
        <v/>
      </c>
      <c r="H95" s="25"/>
      <c r="I95" s="18">
        <v>2</v>
      </c>
      <c r="J95" s="11"/>
      <c r="K95" s="8"/>
      <c r="L95" s="14"/>
      <c r="M95" s="12"/>
      <c r="N95" s="14"/>
      <c r="O95" s="12"/>
      <c r="P95" s="14"/>
      <c r="Q95" s="12"/>
      <c r="R95" s="14"/>
      <c r="S95" s="12"/>
      <c r="T95" s="14"/>
      <c r="U95" s="12"/>
      <c r="V95" s="14"/>
      <c r="W95" s="12"/>
      <c r="X95" s="14"/>
      <c r="Y95" s="12"/>
      <c r="Z95" s="14"/>
      <c r="AA95" s="12"/>
      <c r="AB95" s="14"/>
      <c r="AC95" s="12"/>
      <c r="AD95" s="14"/>
      <c r="AE95" s="12"/>
      <c r="AF95" s="14"/>
      <c r="AG95" s="12"/>
      <c r="AH95" s="14"/>
      <c r="AI95" s="12"/>
      <c r="AJ95" s="11"/>
      <c r="AK95" s="13"/>
      <c r="AL95" s="14"/>
      <c r="AM95" s="12"/>
      <c r="AN95" s="14"/>
      <c r="AO95" s="12"/>
      <c r="AP95" s="14"/>
      <c r="AQ95" s="12"/>
      <c r="AR95" s="11"/>
      <c r="AS95" s="13"/>
      <c r="AT95" s="11"/>
      <c r="AU95" s="13"/>
      <c r="AV95" s="11"/>
      <c r="AW95" s="13"/>
    </row>
    <row r="96" spans="1:49" hidden="1" x14ac:dyDescent="0.25">
      <c r="A96" s="43" t="s">
        <v>53</v>
      </c>
      <c r="B96" s="51" t="s">
        <v>160</v>
      </c>
      <c r="C96" s="45" t="s">
        <v>161</v>
      </c>
      <c r="D96" s="88" t="s">
        <v>234</v>
      </c>
      <c r="E96" s="89" t="s">
        <v>337</v>
      </c>
      <c r="F96" s="16"/>
      <c r="G96" s="24" t="str">
        <f t="shared" si="4"/>
        <v/>
      </c>
      <c r="H96" s="25"/>
      <c r="I96" s="18">
        <v>3</v>
      </c>
      <c r="J96" s="11"/>
      <c r="K96" s="8"/>
      <c r="L96" s="11"/>
      <c r="M96" s="12"/>
      <c r="N96" s="14"/>
      <c r="O96" s="12"/>
      <c r="P96" s="14"/>
      <c r="Q96" s="12"/>
      <c r="R96" s="11"/>
      <c r="S96" s="12"/>
      <c r="T96" s="11"/>
      <c r="U96" s="13"/>
      <c r="V96" s="14"/>
      <c r="W96" s="12"/>
      <c r="X96" s="14"/>
      <c r="Y96" s="12"/>
      <c r="Z96" s="14"/>
      <c r="AA96" s="12"/>
      <c r="AB96" s="14"/>
      <c r="AC96" s="12"/>
      <c r="AD96" s="14"/>
      <c r="AE96" s="12"/>
      <c r="AF96" s="14"/>
      <c r="AG96" s="12"/>
      <c r="AH96" s="14"/>
      <c r="AI96" s="12"/>
      <c r="AJ96" s="14"/>
      <c r="AK96" s="12"/>
      <c r="AL96" s="14"/>
      <c r="AM96" s="12"/>
      <c r="AN96" s="14"/>
      <c r="AO96" s="12"/>
      <c r="AP96" s="14"/>
      <c r="AQ96" s="12"/>
      <c r="AR96" s="14"/>
      <c r="AS96" s="12"/>
      <c r="AT96" s="14"/>
      <c r="AU96" s="12"/>
      <c r="AV96" s="14"/>
      <c r="AW96" s="12"/>
    </row>
    <row r="97" spans="1:49" hidden="1" x14ac:dyDescent="0.25">
      <c r="A97" s="43" t="s">
        <v>53</v>
      </c>
      <c r="B97" s="44" t="s">
        <v>162</v>
      </c>
      <c r="C97" s="45" t="s">
        <v>163</v>
      </c>
      <c r="D97" s="88" t="s">
        <v>234</v>
      </c>
      <c r="E97" s="89" t="s">
        <v>337</v>
      </c>
      <c r="F97" s="16"/>
      <c r="G97" s="24" t="str">
        <f t="shared" si="4"/>
        <v/>
      </c>
      <c r="H97" s="25"/>
      <c r="I97" s="18">
        <v>2</v>
      </c>
      <c r="J97" s="11"/>
      <c r="K97" s="12"/>
      <c r="L97" s="14"/>
      <c r="M97" s="12"/>
      <c r="N97" s="14"/>
      <c r="O97" s="12"/>
      <c r="P97" s="14"/>
      <c r="Q97" s="12"/>
      <c r="R97" s="11"/>
      <c r="S97" s="12"/>
      <c r="T97" s="11"/>
      <c r="U97" s="13"/>
      <c r="V97" s="14"/>
      <c r="W97" s="12"/>
      <c r="X97" s="14"/>
      <c r="Y97" s="12"/>
      <c r="Z97" s="14"/>
      <c r="AA97" s="12"/>
      <c r="AB97" s="14"/>
      <c r="AC97" s="12"/>
      <c r="AD97" s="14"/>
      <c r="AE97" s="12"/>
      <c r="AF97" s="14"/>
      <c r="AG97" s="12"/>
      <c r="AH97" s="14"/>
      <c r="AI97" s="12"/>
      <c r="AJ97" s="14"/>
      <c r="AK97" s="12"/>
      <c r="AL97" s="14"/>
      <c r="AM97" s="12"/>
      <c r="AN97" s="14"/>
      <c r="AO97" s="12"/>
      <c r="AP97" s="14"/>
      <c r="AQ97" s="12"/>
      <c r="AR97" s="14"/>
      <c r="AS97" s="12"/>
      <c r="AT97" s="14"/>
      <c r="AU97" s="12"/>
      <c r="AV97" s="14"/>
      <c r="AW97" s="12"/>
    </row>
    <row r="98" spans="1:49" ht="30" hidden="1" x14ac:dyDescent="0.25">
      <c r="A98" s="43" t="s">
        <v>53</v>
      </c>
      <c r="B98" s="44">
        <v>210000399</v>
      </c>
      <c r="C98" s="45" t="s">
        <v>243</v>
      </c>
      <c r="D98" s="88" t="s">
        <v>234</v>
      </c>
      <c r="E98" s="89" t="s">
        <v>337</v>
      </c>
      <c r="F98" s="16"/>
      <c r="G98" s="24">
        <f>IF(I98-H98&gt;0,0,I98-H98)</f>
        <v>-2</v>
      </c>
      <c r="H98" s="25">
        <v>2</v>
      </c>
      <c r="I98" s="22">
        <f>1+K98</f>
        <v>0</v>
      </c>
      <c r="J98" s="11">
        <v>44078</v>
      </c>
      <c r="K98" s="13">
        <v>-1</v>
      </c>
      <c r="L98" s="11"/>
      <c r="M98" s="13"/>
      <c r="N98" s="11"/>
      <c r="O98" s="12"/>
      <c r="P98" s="11"/>
      <c r="Q98" s="13"/>
      <c r="R98" s="11"/>
      <c r="S98" s="12"/>
      <c r="T98" s="11"/>
      <c r="U98" s="13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4"/>
      <c r="AK98" s="12"/>
      <c r="AL98" s="14"/>
      <c r="AM98" s="12"/>
      <c r="AN98" s="14"/>
      <c r="AO98" s="12"/>
      <c r="AP98" s="14"/>
      <c r="AQ98" s="12"/>
      <c r="AR98" s="14"/>
      <c r="AS98" s="12"/>
      <c r="AT98" s="14"/>
      <c r="AU98" s="12"/>
      <c r="AV98" s="14"/>
      <c r="AW98" s="12"/>
    </row>
    <row r="99" spans="1:49" x14ac:dyDescent="0.25">
      <c r="A99" s="96" t="s">
        <v>53</v>
      </c>
      <c r="B99" s="2" t="s">
        <v>165</v>
      </c>
      <c r="C99" s="97" t="s">
        <v>164</v>
      </c>
      <c r="D99" s="16" t="s">
        <v>255</v>
      </c>
      <c r="E99" s="88" t="s">
        <v>349</v>
      </c>
      <c r="F99" s="16"/>
      <c r="G99" s="24" t="str">
        <f>IF(H99="","",I99-H99)</f>
        <v/>
      </c>
      <c r="H99" s="25"/>
      <c r="I99" s="22">
        <v>1</v>
      </c>
      <c r="J99" s="11"/>
      <c r="K99" s="13"/>
      <c r="L99" s="11"/>
      <c r="M99" s="12"/>
      <c r="N99" s="11"/>
      <c r="O99" s="12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hidden="1" x14ac:dyDescent="0.25">
      <c r="A100" s="81" t="s">
        <v>53</v>
      </c>
      <c r="B100" s="82" t="s">
        <v>166</v>
      </c>
      <c r="C100" s="83" t="s">
        <v>164</v>
      </c>
      <c r="D100" s="60"/>
      <c r="E100" s="94"/>
      <c r="F100" s="60"/>
      <c r="G100" s="62" t="str">
        <f>IF(H100="","",I100-H100)</f>
        <v/>
      </c>
      <c r="H100" s="63"/>
      <c r="I100" s="66">
        <v>0</v>
      </c>
      <c r="J100" s="11"/>
      <c r="K100" s="12"/>
      <c r="L100" s="11"/>
      <c r="M100" s="13"/>
      <c r="N100" s="11"/>
      <c r="O100" s="12"/>
      <c r="P100" s="11"/>
      <c r="Q100" s="13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hidden="1" x14ac:dyDescent="0.25">
      <c r="A101" s="43" t="s">
        <v>53</v>
      </c>
      <c r="B101" s="44">
        <v>700005250</v>
      </c>
      <c r="C101" s="45" t="s">
        <v>176</v>
      </c>
      <c r="D101" s="88" t="s">
        <v>234</v>
      </c>
      <c r="E101" s="89" t="s">
        <v>337</v>
      </c>
      <c r="F101" s="16"/>
      <c r="G101" s="24" t="str">
        <f t="shared" ref="G101:G115" si="5">IF(H101="","",I101-H101)</f>
        <v/>
      </c>
      <c r="H101" s="25"/>
      <c r="I101" s="18">
        <v>1</v>
      </c>
      <c r="J101" s="11"/>
      <c r="K101" s="8"/>
      <c r="L101" s="11"/>
      <c r="M101" s="13"/>
      <c r="N101" s="11"/>
      <c r="O101" s="13"/>
      <c r="P101" s="14"/>
      <c r="Q101" s="12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hidden="1" x14ac:dyDescent="0.25">
      <c r="A102" s="43" t="s">
        <v>177</v>
      </c>
      <c r="B102" s="44" t="s">
        <v>273</v>
      </c>
      <c r="C102" s="45" t="s">
        <v>181</v>
      </c>
      <c r="D102" s="88" t="s">
        <v>234</v>
      </c>
      <c r="E102" s="88"/>
      <c r="F102" s="16" t="s">
        <v>342</v>
      </c>
      <c r="G102" s="24" t="str">
        <f t="shared" si="5"/>
        <v/>
      </c>
      <c r="H102" s="25"/>
      <c r="I102" s="18">
        <v>2</v>
      </c>
      <c r="J102" s="11"/>
      <c r="K102" s="12"/>
      <c r="L102" s="11"/>
      <c r="M102" s="13"/>
      <c r="N102" s="14"/>
      <c r="O102" s="12"/>
      <c r="P102" s="14"/>
      <c r="Q102" s="12"/>
      <c r="R102" s="14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1"/>
      <c r="AS102" s="12"/>
      <c r="AT102" s="11"/>
      <c r="AU102" s="12"/>
      <c r="AV102" s="11"/>
      <c r="AW102" s="12"/>
    </row>
    <row r="103" spans="1:49" ht="30" hidden="1" x14ac:dyDescent="0.25">
      <c r="A103" s="52" t="s">
        <v>51</v>
      </c>
      <c r="B103" s="44" t="s">
        <v>293</v>
      </c>
      <c r="C103" s="53" t="s">
        <v>294</v>
      </c>
      <c r="D103" s="88" t="s">
        <v>234</v>
      </c>
      <c r="E103" s="89" t="s">
        <v>337</v>
      </c>
      <c r="F103" s="16"/>
      <c r="G103" s="24" t="str">
        <f t="shared" si="5"/>
        <v/>
      </c>
      <c r="H103" s="25"/>
      <c r="I103" s="18">
        <v>1</v>
      </c>
      <c r="J103" s="11"/>
      <c r="K103" s="12"/>
      <c r="L103" s="14"/>
      <c r="M103" s="12"/>
      <c r="N103" s="14"/>
      <c r="O103" s="12"/>
      <c r="P103" s="14"/>
      <c r="Q103" s="12"/>
      <c r="R103" s="14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4"/>
      <c r="AS103" s="12"/>
      <c r="AT103" s="14"/>
      <c r="AU103" s="12"/>
      <c r="AV103" s="14"/>
      <c r="AW103" s="12"/>
    </row>
    <row r="104" spans="1:49" ht="45" hidden="1" x14ac:dyDescent="0.25">
      <c r="A104" s="52" t="s">
        <v>51</v>
      </c>
      <c r="B104" s="44" t="s">
        <v>292</v>
      </c>
      <c r="C104" s="53" t="s">
        <v>246</v>
      </c>
      <c r="D104" s="88" t="s">
        <v>234</v>
      </c>
      <c r="E104" s="89" t="s">
        <v>337</v>
      </c>
      <c r="F104" s="16"/>
      <c r="G104" s="24" t="str">
        <f t="shared" si="5"/>
        <v/>
      </c>
      <c r="H104" s="25"/>
      <c r="I104" s="18">
        <v>2</v>
      </c>
      <c r="J104" s="11"/>
      <c r="K104" s="12"/>
      <c r="L104" s="14"/>
      <c r="M104" s="12"/>
      <c r="N104" s="14"/>
      <c r="O104" s="12"/>
      <c r="P104" s="14"/>
      <c r="Q104" s="12"/>
      <c r="R104" s="14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1"/>
      <c r="AS104" s="12"/>
      <c r="AT104" s="11"/>
      <c r="AU104" s="12"/>
      <c r="AV104" s="11"/>
      <c r="AW104" s="12"/>
    </row>
    <row r="105" spans="1:49" hidden="1" x14ac:dyDescent="0.25">
      <c r="A105" s="43" t="s">
        <v>177</v>
      </c>
      <c r="B105" s="44">
        <v>222635</v>
      </c>
      <c r="C105" s="45" t="s">
        <v>115</v>
      </c>
      <c r="D105" s="16" t="s">
        <v>338</v>
      </c>
      <c r="E105" s="88"/>
      <c r="F105" s="16"/>
      <c r="G105" s="24" t="str">
        <f t="shared" si="5"/>
        <v/>
      </c>
      <c r="H105" s="25"/>
      <c r="I105" s="18">
        <v>1</v>
      </c>
      <c r="J105" s="11"/>
      <c r="K105" s="8"/>
      <c r="L105" s="14"/>
      <c r="M105" s="12"/>
      <c r="N105" s="14"/>
      <c r="O105" s="12"/>
      <c r="P105" s="14"/>
      <c r="Q105" s="12"/>
      <c r="R105" s="14"/>
      <c r="S105" s="12"/>
      <c r="T105" s="14"/>
      <c r="U105" s="12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1"/>
      <c r="AK105" s="13"/>
      <c r="AL105" s="14"/>
      <c r="AM105" s="12"/>
      <c r="AN105" s="14"/>
      <c r="AO105" s="12"/>
      <c r="AP105" s="14"/>
      <c r="AQ105" s="12"/>
      <c r="AR105" s="11"/>
      <c r="AS105" s="12"/>
      <c r="AT105" s="11"/>
      <c r="AU105" s="12"/>
      <c r="AV105" s="11"/>
      <c r="AW105" s="12"/>
    </row>
    <row r="106" spans="1:49" hidden="1" x14ac:dyDescent="0.25">
      <c r="A106" s="81" t="s">
        <v>54</v>
      </c>
      <c r="B106" s="82" t="s">
        <v>117</v>
      </c>
      <c r="C106" s="83" t="s">
        <v>116</v>
      </c>
      <c r="D106" s="60"/>
      <c r="E106" s="94"/>
      <c r="F106" s="60"/>
      <c r="G106" s="62" t="str">
        <f t="shared" si="5"/>
        <v/>
      </c>
      <c r="H106" s="63"/>
      <c r="I106" s="77">
        <v>1</v>
      </c>
      <c r="J106" s="11"/>
      <c r="K106" s="8"/>
      <c r="L106" s="14"/>
      <c r="M106" s="12"/>
      <c r="N106" s="14"/>
      <c r="O106" s="12"/>
      <c r="P106" s="14"/>
      <c r="Q106" s="12"/>
      <c r="R106" s="14"/>
      <c r="S106" s="12"/>
      <c r="T106" s="14"/>
      <c r="U106" s="12"/>
      <c r="V106" s="14"/>
      <c r="W106" s="12"/>
      <c r="X106" s="14"/>
      <c r="Y106" s="12"/>
      <c r="Z106" s="14"/>
      <c r="AA106" s="12"/>
      <c r="AB106" s="14"/>
      <c r="AC106" s="12"/>
      <c r="AD106" s="14"/>
      <c r="AE106" s="12"/>
      <c r="AF106" s="14"/>
      <c r="AG106" s="12"/>
      <c r="AH106" s="14"/>
      <c r="AI106" s="12"/>
      <c r="AJ106" s="11"/>
      <c r="AK106" s="13"/>
      <c r="AL106" s="14"/>
      <c r="AM106" s="12"/>
      <c r="AN106" s="14"/>
      <c r="AO106" s="12"/>
      <c r="AP106" s="14"/>
      <c r="AQ106" s="12"/>
      <c r="AR106" s="11"/>
      <c r="AS106" s="12"/>
      <c r="AT106" s="11"/>
      <c r="AU106" s="12"/>
      <c r="AV106" s="11"/>
      <c r="AW106" s="12"/>
    </row>
    <row r="107" spans="1:49" hidden="1" x14ac:dyDescent="0.25">
      <c r="A107" s="81" t="s">
        <v>54</v>
      </c>
      <c r="B107" s="82">
        <v>222563</v>
      </c>
      <c r="C107" s="83" t="s">
        <v>118</v>
      </c>
      <c r="D107" s="60"/>
      <c r="E107" s="94"/>
      <c r="F107" s="60"/>
      <c r="G107" s="62" t="str">
        <f t="shared" si="5"/>
        <v/>
      </c>
      <c r="H107" s="63"/>
      <c r="I107" s="77">
        <v>0</v>
      </c>
      <c r="J107" s="11"/>
      <c r="K107" s="8"/>
      <c r="L107" s="11"/>
      <c r="M107" s="13"/>
      <c r="N107" s="14"/>
      <c r="O107" s="12"/>
      <c r="P107" s="14"/>
      <c r="Q107" s="12"/>
      <c r="R107" s="14"/>
      <c r="S107" s="12"/>
      <c r="T107" s="14"/>
      <c r="U107" s="12"/>
      <c r="V107" s="14"/>
      <c r="W107" s="12"/>
      <c r="X107" s="14"/>
      <c r="Y107" s="12"/>
      <c r="Z107" s="14"/>
      <c r="AA107" s="12"/>
      <c r="AB107" s="14"/>
      <c r="AC107" s="12"/>
      <c r="AD107" s="14"/>
      <c r="AE107" s="12"/>
      <c r="AF107" s="14"/>
      <c r="AG107" s="12"/>
      <c r="AH107" s="14"/>
      <c r="AI107" s="12"/>
      <c r="AJ107" s="11"/>
      <c r="AK107" s="13"/>
      <c r="AL107" s="14"/>
      <c r="AM107" s="12"/>
      <c r="AN107" s="14"/>
      <c r="AO107" s="12"/>
      <c r="AP107" s="14"/>
      <c r="AQ107" s="12"/>
      <c r="AR107" s="11"/>
      <c r="AS107" s="12"/>
      <c r="AT107" s="11"/>
      <c r="AU107" s="12"/>
      <c r="AV107" s="11"/>
      <c r="AW107" s="12"/>
    </row>
    <row r="108" spans="1:49" hidden="1" x14ac:dyDescent="0.25">
      <c r="A108" s="43" t="s">
        <v>51</v>
      </c>
      <c r="B108" s="44" t="s">
        <v>4</v>
      </c>
      <c r="C108" s="45" t="s">
        <v>58</v>
      </c>
      <c r="D108" s="88" t="s">
        <v>234</v>
      </c>
      <c r="E108" s="89" t="s">
        <v>337</v>
      </c>
      <c r="F108" s="16"/>
      <c r="G108" s="24" t="str">
        <f t="shared" si="5"/>
        <v/>
      </c>
      <c r="H108" s="25"/>
      <c r="I108" s="18">
        <v>3</v>
      </c>
      <c r="J108" s="11"/>
      <c r="K108" s="8"/>
      <c r="L108" s="11"/>
      <c r="M108" s="12"/>
      <c r="N108" s="11"/>
      <c r="O108" s="12"/>
      <c r="P108" s="11"/>
      <c r="Q108" s="12"/>
      <c r="R108" s="11"/>
      <c r="S108" s="12"/>
      <c r="T108" s="11"/>
      <c r="U108" s="12"/>
      <c r="V108" s="11"/>
      <c r="W108" s="12"/>
      <c r="X108" s="11"/>
      <c r="Y108" s="12"/>
      <c r="Z108" s="11"/>
      <c r="AA108" s="12"/>
      <c r="AB108" s="11"/>
      <c r="AC108" s="12"/>
      <c r="AD108" s="11"/>
      <c r="AE108" s="12"/>
      <c r="AF108" s="11"/>
      <c r="AG108" s="12"/>
      <c r="AH108" s="11"/>
      <c r="AI108" s="12"/>
      <c r="AJ108" s="11"/>
      <c r="AK108" s="12"/>
      <c r="AL108" s="11"/>
      <c r="AM108" s="12"/>
      <c r="AN108" s="11"/>
      <c r="AO108" s="12"/>
      <c r="AP108" s="11"/>
      <c r="AQ108" s="12"/>
      <c r="AR108" s="11"/>
      <c r="AS108" s="12"/>
      <c r="AT108" s="11"/>
      <c r="AU108" s="12"/>
      <c r="AV108" s="11"/>
      <c r="AW108" s="12"/>
    </row>
    <row r="109" spans="1:49" hidden="1" x14ac:dyDescent="0.25">
      <c r="A109" s="43" t="s">
        <v>51</v>
      </c>
      <c r="B109" s="44" t="s">
        <v>295</v>
      </c>
      <c r="C109" s="45" t="s">
        <v>296</v>
      </c>
      <c r="D109" s="88" t="s">
        <v>234</v>
      </c>
      <c r="E109" s="89" t="s">
        <v>337</v>
      </c>
      <c r="F109" s="16"/>
      <c r="G109" s="24" t="str">
        <f t="shared" si="5"/>
        <v/>
      </c>
      <c r="H109" s="25"/>
      <c r="I109" s="18">
        <v>1</v>
      </c>
      <c r="J109" s="11"/>
      <c r="K109" s="8"/>
      <c r="L109" s="11"/>
      <c r="M109" s="12"/>
      <c r="N109" s="11"/>
      <c r="O109" s="12"/>
      <c r="P109" s="11"/>
      <c r="Q109" s="12"/>
      <c r="R109" s="11"/>
      <c r="S109" s="12"/>
      <c r="T109" s="11"/>
      <c r="U109" s="12"/>
      <c r="V109" s="11"/>
      <c r="W109" s="12"/>
      <c r="X109" s="11"/>
      <c r="Y109" s="12"/>
      <c r="Z109" s="11"/>
      <c r="AA109" s="12"/>
      <c r="AB109" s="11"/>
      <c r="AC109" s="12"/>
      <c r="AD109" s="11"/>
      <c r="AE109" s="12"/>
      <c r="AF109" s="11"/>
      <c r="AG109" s="12"/>
      <c r="AH109" s="11"/>
      <c r="AI109" s="12"/>
      <c r="AJ109" s="11"/>
      <c r="AK109" s="12"/>
      <c r="AL109" s="11"/>
      <c r="AM109" s="12"/>
      <c r="AN109" s="11"/>
      <c r="AO109" s="12"/>
      <c r="AP109" s="11"/>
      <c r="AQ109" s="12"/>
      <c r="AR109" s="11"/>
      <c r="AS109" s="12"/>
      <c r="AT109" s="11"/>
      <c r="AU109" s="12"/>
      <c r="AV109" s="11"/>
      <c r="AW109" s="12"/>
    </row>
    <row r="110" spans="1:49" hidden="1" x14ac:dyDescent="0.25">
      <c r="A110" s="43" t="s">
        <v>51</v>
      </c>
      <c r="B110" s="44" t="s">
        <v>299</v>
      </c>
      <c r="C110" s="45" t="s">
        <v>300</v>
      </c>
      <c r="D110" s="88" t="s">
        <v>234</v>
      </c>
      <c r="E110" s="89" t="s">
        <v>337</v>
      </c>
      <c r="F110" s="16"/>
      <c r="G110" s="24" t="str">
        <f t="shared" si="5"/>
        <v/>
      </c>
      <c r="H110" s="25"/>
      <c r="I110" s="18">
        <v>1</v>
      </c>
      <c r="J110" s="11"/>
      <c r="K110" s="8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1"/>
      <c r="AG110" s="12"/>
      <c r="AH110" s="11"/>
      <c r="AI110" s="12"/>
      <c r="AJ110" s="11"/>
      <c r="AK110" s="12"/>
      <c r="AL110" s="11"/>
      <c r="AM110" s="12"/>
      <c r="AN110" s="11"/>
      <c r="AO110" s="12"/>
      <c r="AP110" s="11"/>
      <c r="AQ110" s="12"/>
      <c r="AR110" s="11"/>
      <c r="AS110" s="12"/>
      <c r="AT110" s="11"/>
      <c r="AU110" s="12"/>
      <c r="AV110" s="11"/>
      <c r="AW110" s="12"/>
    </row>
    <row r="111" spans="1:49" hidden="1" x14ac:dyDescent="0.25">
      <c r="A111" s="43" t="s">
        <v>52</v>
      </c>
      <c r="B111" s="44" t="s">
        <v>5</v>
      </c>
      <c r="C111" s="45" t="s">
        <v>59</v>
      </c>
      <c r="D111" s="88" t="s">
        <v>234</v>
      </c>
      <c r="E111" s="89" t="s">
        <v>337</v>
      </c>
      <c r="F111" s="16"/>
      <c r="G111" s="24">
        <f t="shared" si="5"/>
        <v>1</v>
      </c>
      <c r="H111" s="25">
        <v>2</v>
      </c>
      <c r="I111" s="18">
        <v>3</v>
      </c>
      <c r="J111" s="11">
        <v>43990</v>
      </c>
      <c r="K111" s="42">
        <v>-1</v>
      </c>
      <c r="L111" s="11"/>
      <c r="M111" s="12"/>
      <c r="N111" s="11"/>
      <c r="O111" s="12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2"/>
      <c r="AD111" s="11"/>
      <c r="AE111" s="12"/>
      <c r="AF111" s="11"/>
      <c r="AG111" s="12"/>
      <c r="AH111" s="11"/>
      <c r="AI111" s="12"/>
      <c r="AJ111" s="11"/>
      <c r="AK111" s="12"/>
      <c r="AL111" s="11"/>
      <c r="AM111" s="12"/>
      <c r="AN111" s="11"/>
      <c r="AO111" s="12"/>
      <c r="AP111" s="11"/>
      <c r="AQ111" s="12"/>
      <c r="AR111" s="11"/>
      <c r="AS111" s="12"/>
      <c r="AT111" s="11"/>
      <c r="AU111" s="12"/>
      <c r="AV111" s="11"/>
      <c r="AW111" s="12"/>
    </row>
    <row r="112" spans="1:49" hidden="1" x14ac:dyDescent="0.25">
      <c r="A112" s="43" t="s">
        <v>51</v>
      </c>
      <c r="B112" s="44">
        <v>442000135</v>
      </c>
      <c r="C112" s="45" t="s">
        <v>182</v>
      </c>
      <c r="D112" s="88" t="s">
        <v>234</v>
      </c>
      <c r="E112" s="89" t="s">
        <v>337</v>
      </c>
      <c r="F112" s="16"/>
      <c r="G112" s="24" t="str">
        <f t="shared" si="5"/>
        <v/>
      </c>
      <c r="H112" s="25"/>
      <c r="I112" s="18">
        <v>8</v>
      </c>
      <c r="J112" s="11"/>
      <c r="K112" s="8"/>
      <c r="L112" s="11"/>
      <c r="M112" s="13"/>
      <c r="N112" s="20"/>
      <c r="O112" s="12"/>
      <c r="P112" s="14"/>
      <c r="Q112" s="12"/>
      <c r="R112" s="14"/>
      <c r="S112" s="12"/>
      <c r="T112" s="11"/>
      <c r="U112" s="13"/>
      <c r="V112" s="14"/>
      <c r="W112" s="12"/>
      <c r="X112" s="14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4"/>
      <c r="AK112" s="12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hidden="1" x14ac:dyDescent="0.25">
      <c r="A113" s="43" t="s">
        <v>52</v>
      </c>
      <c r="B113" s="44">
        <v>441001128</v>
      </c>
      <c r="C113" s="45" t="s">
        <v>60</v>
      </c>
      <c r="D113" s="88" t="s">
        <v>234</v>
      </c>
      <c r="E113" s="89" t="s">
        <v>337</v>
      </c>
      <c r="F113" s="16"/>
      <c r="G113" s="24" t="str">
        <f t="shared" si="5"/>
        <v/>
      </c>
      <c r="H113" s="25"/>
      <c r="I113" s="18">
        <v>3</v>
      </c>
      <c r="J113" s="11"/>
      <c r="K113" s="8"/>
      <c r="L113" s="11"/>
      <c r="M113" s="12"/>
      <c r="N113" s="11"/>
      <c r="O113" s="12"/>
      <c r="P113" s="11"/>
      <c r="Q113" s="12"/>
      <c r="R113" s="11"/>
      <c r="S113" s="12"/>
      <c r="T113" s="11"/>
      <c r="U113" s="12"/>
      <c r="V113" s="11"/>
      <c r="W113" s="12"/>
      <c r="X113" s="11"/>
      <c r="Y113" s="12"/>
      <c r="Z113" s="11"/>
      <c r="AA113" s="12"/>
      <c r="AB113" s="11"/>
      <c r="AC113" s="12"/>
      <c r="AD113" s="11"/>
      <c r="AE113" s="12"/>
      <c r="AF113" s="11"/>
      <c r="AG113" s="12"/>
      <c r="AH113" s="11"/>
      <c r="AI113" s="12"/>
      <c r="AJ113" s="11"/>
      <c r="AK113" s="12"/>
      <c r="AL113" s="11"/>
      <c r="AM113" s="12"/>
      <c r="AN113" s="11"/>
      <c r="AO113" s="12"/>
      <c r="AP113" s="11"/>
      <c r="AQ113" s="12"/>
      <c r="AR113" s="11"/>
      <c r="AS113" s="12"/>
      <c r="AT113" s="11"/>
      <c r="AU113" s="12"/>
      <c r="AV113" s="11"/>
      <c r="AW113" s="12"/>
    </row>
    <row r="114" spans="1:49" hidden="1" x14ac:dyDescent="0.25">
      <c r="A114" s="43" t="s">
        <v>52</v>
      </c>
      <c r="B114" s="44" t="s">
        <v>16</v>
      </c>
      <c r="C114" s="45" t="s">
        <v>297</v>
      </c>
      <c r="D114" s="88" t="s">
        <v>234</v>
      </c>
      <c r="E114" s="89" t="s">
        <v>337</v>
      </c>
      <c r="F114" s="16"/>
      <c r="G114" s="24" t="str">
        <f t="shared" si="5"/>
        <v/>
      </c>
      <c r="H114" s="25"/>
      <c r="I114" s="18">
        <v>6</v>
      </c>
      <c r="J114" s="11"/>
      <c r="K114" s="8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  <c r="AR114" s="14"/>
      <c r="AS114" s="12"/>
      <c r="AT114" s="14"/>
      <c r="AU114" s="12"/>
      <c r="AV114" s="14"/>
      <c r="AW114" s="12"/>
    </row>
    <row r="115" spans="1:49" hidden="1" x14ac:dyDescent="0.25">
      <c r="A115" s="43" t="s">
        <v>52</v>
      </c>
      <c r="B115" s="44">
        <v>700001351</v>
      </c>
      <c r="C115" s="45" t="s">
        <v>72</v>
      </c>
      <c r="D115" s="88" t="s">
        <v>234</v>
      </c>
      <c r="E115" s="89" t="s">
        <v>337</v>
      </c>
      <c r="F115" s="16"/>
      <c r="G115" s="24" t="str">
        <f t="shared" si="5"/>
        <v/>
      </c>
      <c r="H115" s="25"/>
      <c r="I115" s="18">
        <v>3</v>
      </c>
      <c r="J115" s="11"/>
      <c r="K115" s="8"/>
      <c r="L115" s="11"/>
      <c r="M115" s="12"/>
      <c r="N115" s="11"/>
      <c r="O115" s="12"/>
      <c r="P115" s="11"/>
      <c r="Q115" s="12"/>
      <c r="R115" s="11"/>
      <c r="S115" s="12"/>
      <c r="T115" s="11"/>
      <c r="U115" s="12"/>
      <c r="V115" s="11"/>
      <c r="W115" s="12"/>
      <c r="X115" s="11"/>
      <c r="Y115" s="12"/>
      <c r="Z115" s="11"/>
      <c r="AA115" s="12"/>
      <c r="AB115" s="11"/>
      <c r="AC115" s="12"/>
      <c r="AD115" s="11"/>
      <c r="AE115" s="12"/>
      <c r="AF115" s="11"/>
      <c r="AG115" s="12"/>
      <c r="AH115" s="11"/>
      <c r="AI115" s="12"/>
      <c r="AJ115" s="11"/>
      <c r="AK115" s="12"/>
      <c r="AL115" s="11"/>
      <c r="AM115" s="12"/>
      <c r="AN115" s="11"/>
      <c r="AO115" s="12"/>
      <c r="AP115" s="11"/>
      <c r="AQ115" s="12"/>
      <c r="AR115" s="14"/>
      <c r="AS115" s="12"/>
      <c r="AT115" s="14"/>
      <c r="AU115" s="12"/>
      <c r="AV115" s="14"/>
      <c r="AW115" s="12"/>
    </row>
    <row r="116" spans="1:49" ht="30" hidden="1" x14ac:dyDescent="0.25">
      <c r="A116" s="43" t="s">
        <v>52</v>
      </c>
      <c r="B116" s="44">
        <v>725000459</v>
      </c>
      <c r="C116" s="45" t="s">
        <v>251</v>
      </c>
      <c r="D116" s="89" t="s">
        <v>234</v>
      </c>
      <c r="E116" s="89" t="s">
        <v>337</v>
      </c>
      <c r="F116" s="23"/>
      <c r="G116" s="24">
        <f>IF(I116-H116&gt;0,0,I116-H116)</f>
        <v>0</v>
      </c>
      <c r="H116" s="25">
        <v>2</v>
      </c>
      <c r="I116" s="22">
        <f>6+K116+M116</f>
        <v>3</v>
      </c>
      <c r="J116" s="11">
        <v>44078</v>
      </c>
      <c r="K116" s="42">
        <v>-1</v>
      </c>
      <c r="L116" s="11">
        <v>44117</v>
      </c>
      <c r="M116" s="42">
        <v>-2</v>
      </c>
      <c r="N116" s="11"/>
      <c r="O116" s="13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4"/>
      <c r="AS116" s="12"/>
      <c r="AT116" s="14"/>
      <c r="AU116" s="12"/>
      <c r="AV116" s="14"/>
      <c r="AW116" s="12"/>
    </row>
    <row r="117" spans="1:49" x14ac:dyDescent="0.25">
      <c r="A117" s="96" t="s">
        <v>52</v>
      </c>
      <c r="B117" s="2" t="s">
        <v>18</v>
      </c>
      <c r="C117" s="97" t="s">
        <v>106</v>
      </c>
      <c r="D117" s="16" t="s">
        <v>255</v>
      </c>
      <c r="E117" s="88" t="s">
        <v>349</v>
      </c>
      <c r="F117" s="16"/>
      <c r="G117" s="24" t="str">
        <f t="shared" ref="G117:G124" si="6">IF(H117="","",I117-H117)</f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x14ac:dyDescent="0.25">
      <c r="A118" s="96" t="s">
        <v>52</v>
      </c>
      <c r="B118" s="2" t="s">
        <v>19</v>
      </c>
      <c r="C118" s="97" t="s">
        <v>106</v>
      </c>
      <c r="D118" s="16" t="s">
        <v>255</v>
      </c>
      <c r="E118" s="88" t="s">
        <v>349</v>
      </c>
      <c r="F118" s="16"/>
      <c r="G118" s="24" t="str">
        <f t="shared" si="6"/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hidden="1" x14ac:dyDescent="0.25">
      <c r="A119" s="43" t="s">
        <v>52</v>
      </c>
      <c r="B119" s="44">
        <v>21000552</v>
      </c>
      <c r="C119" s="45" t="s">
        <v>81</v>
      </c>
      <c r="D119" s="88" t="s">
        <v>234</v>
      </c>
      <c r="E119" s="89" t="s">
        <v>337</v>
      </c>
      <c r="F119" s="16"/>
      <c r="G119" s="24" t="str">
        <f t="shared" si="6"/>
        <v/>
      </c>
      <c r="H119" s="25"/>
      <c r="I119" s="18">
        <v>2</v>
      </c>
      <c r="J119" s="11"/>
      <c r="K119" s="8"/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hidden="1" x14ac:dyDescent="0.25">
      <c r="A120" s="43" t="s">
        <v>52</v>
      </c>
      <c r="B120" s="44">
        <v>210000190</v>
      </c>
      <c r="C120" s="45" t="s">
        <v>175</v>
      </c>
      <c r="D120" s="88" t="s">
        <v>234</v>
      </c>
      <c r="E120" s="89" t="s">
        <v>337</v>
      </c>
      <c r="F120" s="16"/>
      <c r="G120" s="24" t="str">
        <f t="shared" si="6"/>
        <v/>
      </c>
      <c r="H120" s="25"/>
      <c r="I120" s="18">
        <v>3</v>
      </c>
      <c r="J120" s="11"/>
      <c r="K120" s="8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2"/>
      <c r="AD120" s="11"/>
      <c r="AE120" s="12"/>
      <c r="AF120" s="11"/>
      <c r="AG120" s="12"/>
      <c r="AH120" s="11"/>
      <c r="AI120" s="12"/>
      <c r="AJ120" s="11"/>
      <c r="AK120" s="12"/>
      <c r="AL120" s="11"/>
      <c r="AM120" s="12"/>
      <c r="AN120" s="11"/>
      <c r="AO120" s="12"/>
      <c r="AP120" s="11"/>
      <c r="AQ120" s="12"/>
      <c r="AR120" s="11"/>
      <c r="AS120" s="12"/>
      <c r="AT120" s="11"/>
      <c r="AU120" s="12"/>
      <c r="AV120" s="11"/>
      <c r="AW120" s="12"/>
    </row>
    <row r="121" spans="1:49" ht="30" hidden="1" x14ac:dyDescent="0.25">
      <c r="A121" s="43" t="s">
        <v>52</v>
      </c>
      <c r="B121" s="44" t="s">
        <v>44</v>
      </c>
      <c r="C121" s="45" t="s">
        <v>96</v>
      </c>
      <c r="D121" s="88" t="s">
        <v>234</v>
      </c>
      <c r="E121" s="89" t="s">
        <v>337</v>
      </c>
      <c r="F121" s="16"/>
      <c r="G121" s="24" t="str">
        <f t="shared" si="6"/>
        <v/>
      </c>
      <c r="H121" s="25"/>
      <c r="I121" s="18">
        <v>1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hidden="1" x14ac:dyDescent="0.25">
      <c r="A122" s="43" t="s">
        <v>52</v>
      </c>
      <c r="B122" s="44" t="s">
        <v>43</v>
      </c>
      <c r="C122" s="45" t="s">
        <v>222</v>
      </c>
      <c r="D122" s="88" t="s">
        <v>234</v>
      </c>
      <c r="E122" s="89" t="s">
        <v>337</v>
      </c>
      <c r="F122" s="16"/>
      <c r="G122" s="24" t="str">
        <f t="shared" si="6"/>
        <v/>
      </c>
      <c r="H122" s="25"/>
      <c r="I122" s="22">
        <v>1</v>
      </c>
      <c r="J122" s="11"/>
      <c r="K122" s="42"/>
      <c r="L122" s="11"/>
      <c r="M122" s="42"/>
      <c r="N122" s="14"/>
      <c r="O122" s="12"/>
      <c r="P122" s="14"/>
      <c r="Q122" s="12"/>
      <c r="R122" s="14"/>
      <c r="S122" s="12"/>
      <c r="T122" s="11"/>
      <c r="U122" s="13"/>
      <c r="V122" s="14"/>
      <c r="W122" s="12"/>
      <c r="X122" s="14"/>
      <c r="Y122" s="12"/>
      <c r="Z122" s="14"/>
      <c r="AA122" s="12"/>
      <c r="AB122" s="14"/>
      <c r="AC122" s="12"/>
      <c r="AD122" s="14"/>
      <c r="AE122" s="12"/>
      <c r="AF122" s="14"/>
      <c r="AG122" s="12"/>
      <c r="AH122" s="14"/>
      <c r="AI122" s="12"/>
      <c r="AJ122" s="14"/>
      <c r="AK122" s="12"/>
      <c r="AL122" s="14"/>
      <c r="AM122" s="12"/>
      <c r="AN122" s="14"/>
      <c r="AO122" s="12"/>
      <c r="AP122" s="14"/>
      <c r="AQ122" s="12"/>
      <c r="AR122" s="11"/>
      <c r="AS122" s="12"/>
      <c r="AT122" s="11"/>
      <c r="AU122" s="12"/>
      <c r="AV122" s="11"/>
      <c r="AW122" s="12"/>
    </row>
    <row r="123" spans="1:49" ht="30" hidden="1" x14ac:dyDescent="0.25">
      <c r="A123" s="43" t="s">
        <v>52</v>
      </c>
      <c r="B123" s="44">
        <v>700005512</v>
      </c>
      <c r="C123" s="45" t="s">
        <v>245</v>
      </c>
      <c r="D123" s="88" t="s">
        <v>234</v>
      </c>
      <c r="E123" s="89" t="s">
        <v>337</v>
      </c>
      <c r="F123" s="16"/>
      <c r="G123" s="24" t="str">
        <f t="shared" si="6"/>
        <v/>
      </c>
      <c r="H123" s="25"/>
      <c r="I123" s="18">
        <v>1</v>
      </c>
      <c r="J123" s="11"/>
      <c r="K123" s="8"/>
      <c r="L123" s="14"/>
      <c r="M123" s="12"/>
      <c r="N123" s="14"/>
      <c r="O123" s="12"/>
      <c r="P123" s="14"/>
      <c r="Q123" s="12"/>
      <c r="R123" s="14"/>
      <c r="S123" s="12"/>
      <c r="T123" s="11"/>
      <c r="U123" s="13"/>
      <c r="V123" s="14"/>
      <c r="W123" s="12"/>
      <c r="X123" s="14"/>
      <c r="Y123" s="12"/>
      <c r="Z123" s="14"/>
      <c r="AA123" s="12"/>
      <c r="AB123" s="14"/>
      <c r="AC123" s="12"/>
      <c r="AD123" s="14"/>
      <c r="AE123" s="12"/>
      <c r="AF123" s="14"/>
      <c r="AG123" s="12"/>
      <c r="AH123" s="14"/>
      <c r="AI123" s="12"/>
      <c r="AJ123" s="14"/>
      <c r="AK123" s="12"/>
      <c r="AL123" s="14"/>
      <c r="AM123" s="12"/>
      <c r="AN123" s="14"/>
      <c r="AO123" s="12"/>
      <c r="AP123" s="14"/>
      <c r="AQ123" s="12"/>
      <c r="AR123" s="11"/>
      <c r="AS123" s="12"/>
      <c r="AT123" s="11"/>
      <c r="AU123" s="12"/>
      <c r="AV123" s="11"/>
      <c r="AW123" s="12"/>
    </row>
    <row r="124" spans="1:49" hidden="1" x14ac:dyDescent="0.25">
      <c r="A124" s="43" t="s">
        <v>52</v>
      </c>
      <c r="B124" s="44" t="s">
        <v>274</v>
      </c>
      <c r="C124" s="45" t="s">
        <v>298</v>
      </c>
      <c r="D124" s="88" t="s">
        <v>234</v>
      </c>
      <c r="E124" s="89" t="s">
        <v>337</v>
      </c>
      <c r="F124" s="16"/>
      <c r="G124" s="24" t="str">
        <f t="shared" si="6"/>
        <v/>
      </c>
      <c r="H124" s="25"/>
      <c r="I124" s="18">
        <v>1</v>
      </c>
      <c r="J124" s="11"/>
      <c r="K124" s="8"/>
      <c r="L124" s="14"/>
      <c r="M124" s="12"/>
      <c r="N124" s="14"/>
      <c r="O124" s="12"/>
      <c r="P124" s="14"/>
      <c r="Q124" s="12"/>
      <c r="R124" s="14"/>
      <c r="S124" s="12"/>
      <c r="T124" s="11"/>
      <c r="U124" s="13"/>
      <c r="V124" s="14"/>
      <c r="W124" s="12"/>
      <c r="X124" s="14"/>
      <c r="Y124" s="12"/>
      <c r="Z124" s="14"/>
      <c r="AA124" s="12"/>
      <c r="AB124" s="14"/>
      <c r="AC124" s="12"/>
      <c r="AD124" s="14"/>
      <c r="AE124" s="12"/>
      <c r="AF124" s="14"/>
      <c r="AG124" s="12"/>
      <c r="AH124" s="14"/>
      <c r="AI124" s="12"/>
      <c r="AJ124" s="14"/>
      <c r="AK124" s="12"/>
      <c r="AL124" s="14"/>
      <c r="AM124" s="12"/>
      <c r="AN124" s="14"/>
      <c r="AO124" s="12"/>
      <c r="AP124" s="14"/>
      <c r="AQ124" s="12"/>
      <c r="AR124" s="11"/>
      <c r="AS124" s="12"/>
      <c r="AT124" s="11"/>
      <c r="AU124" s="12"/>
      <c r="AV124" s="11"/>
      <c r="AW124" s="12"/>
    </row>
    <row r="125" spans="1:49" ht="30" hidden="1" x14ac:dyDescent="0.25">
      <c r="A125" s="81" t="s">
        <v>52</v>
      </c>
      <c r="B125" s="82" t="s">
        <v>199</v>
      </c>
      <c r="C125" s="83" t="s">
        <v>247</v>
      </c>
      <c r="D125" s="60"/>
      <c r="E125" s="94"/>
      <c r="F125" s="60"/>
      <c r="G125" s="62"/>
      <c r="H125" s="63"/>
      <c r="I125" s="77">
        <v>4</v>
      </c>
      <c r="J125" s="11"/>
      <c r="K125" s="8"/>
      <c r="L125" s="14"/>
      <c r="M125" s="12"/>
      <c r="N125" s="14"/>
      <c r="O125" s="12"/>
      <c r="P125" s="14"/>
      <c r="Q125" s="12"/>
      <c r="R125" s="14"/>
      <c r="S125" s="12"/>
      <c r="T125" s="11"/>
      <c r="U125" s="13"/>
      <c r="V125" s="14"/>
      <c r="W125" s="12"/>
      <c r="X125" s="14"/>
      <c r="Y125" s="12"/>
      <c r="Z125" s="14"/>
      <c r="AA125" s="12"/>
      <c r="AB125" s="14"/>
      <c r="AC125" s="12"/>
      <c r="AD125" s="14"/>
      <c r="AE125" s="12"/>
      <c r="AF125" s="14"/>
      <c r="AG125" s="12"/>
      <c r="AH125" s="14"/>
      <c r="AI125" s="12"/>
      <c r="AJ125" s="14"/>
      <c r="AK125" s="12"/>
      <c r="AL125" s="14"/>
      <c r="AM125" s="12"/>
      <c r="AN125" s="14"/>
      <c r="AO125" s="12"/>
      <c r="AP125" s="14"/>
      <c r="AQ125" s="12"/>
      <c r="AR125" s="11"/>
      <c r="AS125" s="12"/>
      <c r="AT125" s="11"/>
      <c r="AU125" s="12"/>
      <c r="AV125" s="11"/>
      <c r="AW125" s="12"/>
    </row>
    <row r="126" spans="1:49" ht="30" x14ac:dyDescent="0.25">
      <c r="A126" s="96" t="s">
        <v>49</v>
      </c>
      <c r="B126" s="2">
        <v>999027699</v>
      </c>
      <c r="C126" s="97" t="s">
        <v>56</v>
      </c>
      <c r="D126" s="16" t="s">
        <v>255</v>
      </c>
      <c r="E126" s="88" t="s">
        <v>349</v>
      </c>
      <c r="F126" s="16"/>
      <c r="G126" s="24" t="str">
        <f t="shared" ref="G126:G144" si="7">IF(H126="","",I126-H126)</f>
        <v/>
      </c>
      <c r="H126" s="25"/>
      <c r="I126" s="18">
        <v>1</v>
      </c>
      <c r="J126" s="11"/>
      <c r="K126" s="12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x14ac:dyDescent="0.25">
      <c r="A127" s="96" t="s">
        <v>49</v>
      </c>
      <c r="B127" s="2" t="s">
        <v>10</v>
      </c>
      <c r="C127" s="97" t="s">
        <v>64</v>
      </c>
      <c r="D127" s="16" t="s">
        <v>255</v>
      </c>
      <c r="E127" s="88" t="s">
        <v>349</v>
      </c>
      <c r="F127" s="16"/>
      <c r="G127" s="24" t="str">
        <f t="shared" si="7"/>
        <v/>
      </c>
      <c r="H127" s="25"/>
      <c r="I127" s="18">
        <v>5</v>
      </c>
      <c r="J127" s="11"/>
      <c r="K127" s="12"/>
      <c r="L127" s="11"/>
      <c r="M127" s="13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x14ac:dyDescent="0.25">
      <c r="A128" s="96" t="s">
        <v>49</v>
      </c>
      <c r="B128" s="2">
        <v>999027952</v>
      </c>
      <c r="C128" s="97" t="s">
        <v>66</v>
      </c>
      <c r="D128" s="16" t="s">
        <v>255</v>
      </c>
      <c r="E128" s="88" t="s">
        <v>349</v>
      </c>
      <c r="F128" s="16"/>
      <c r="G128" s="24" t="str">
        <f t="shared" si="7"/>
        <v/>
      </c>
      <c r="H128" s="25"/>
      <c r="I128" s="18">
        <v>2</v>
      </c>
      <c r="J128" s="11"/>
      <c r="K128" s="8"/>
      <c r="L128" s="11"/>
      <c r="M128" s="12"/>
      <c r="N128" s="11"/>
      <c r="O128" s="12"/>
      <c r="P128" s="11"/>
      <c r="Q128" s="12"/>
      <c r="R128" s="11"/>
      <c r="S128" s="8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hidden="1" x14ac:dyDescent="0.25">
      <c r="A129" s="43" t="s">
        <v>49</v>
      </c>
      <c r="B129" s="44" t="s">
        <v>13</v>
      </c>
      <c r="C129" s="45" t="s">
        <v>69</v>
      </c>
      <c r="D129" s="88" t="s">
        <v>234</v>
      </c>
      <c r="E129" s="89" t="s">
        <v>337</v>
      </c>
      <c r="F129" s="16"/>
      <c r="G129" s="24" t="str">
        <f t="shared" si="7"/>
        <v/>
      </c>
      <c r="H129" s="25"/>
      <c r="I129" s="18">
        <v>4</v>
      </c>
      <c r="J129" s="11"/>
      <c r="K129" s="8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hidden="1" x14ac:dyDescent="0.25">
      <c r="A130" s="43" t="s">
        <v>49</v>
      </c>
      <c r="B130" s="44">
        <v>441000440</v>
      </c>
      <c r="C130" s="45" t="s">
        <v>73</v>
      </c>
      <c r="D130" s="88" t="s">
        <v>234</v>
      </c>
      <c r="E130" s="89" t="s">
        <v>337</v>
      </c>
      <c r="F130" s="16"/>
      <c r="G130" s="24">
        <f t="shared" si="7"/>
        <v>2</v>
      </c>
      <c r="H130" s="25">
        <v>2</v>
      </c>
      <c r="I130" s="18">
        <v>4</v>
      </c>
      <c r="J130" s="11">
        <v>43990</v>
      </c>
      <c r="K130" s="42">
        <v>-1</v>
      </c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2"/>
      <c r="AD130" s="11"/>
      <c r="AE130" s="12"/>
      <c r="AF130" s="11"/>
      <c r="AG130" s="12"/>
      <c r="AH130" s="11"/>
      <c r="AI130" s="12"/>
      <c r="AJ130" s="11"/>
      <c r="AK130" s="12"/>
      <c r="AL130" s="11"/>
      <c r="AM130" s="12"/>
      <c r="AN130" s="11"/>
      <c r="AO130" s="12"/>
      <c r="AP130" s="11"/>
      <c r="AQ130" s="12"/>
      <c r="AR130" s="11"/>
      <c r="AS130" s="12"/>
      <c r="AT130" s="11"/>
      <c r="AU130" s="12"/>
      <c r="AV130" s="11"/>
      <c r="AW130" s="12"/>
    </row>
    <row r="131" spans="1:49" hidden="1" x14ac:dyDescent="0.25">
      <c r="A131" s="43" t="s">
        <v>49</v>
      </c>
      <c r="B131" s="44" t="s">
        <v>23</v>
      </c>
      <c r="C131" s="45" t="s">
        <v>77</v>
      </c>
      <c r="D131" s="88" t="s">
        <v>234</v>
      </c>
      <c r="E131" s="88"/>
      <c r="F131" s="16" t="s">
        <v>343</v>
      </c>
      <c r="G131" s="24" t="str">
        <f t="shared" si="7"/>
        <v/>
      </c>
      <c r="H131" s="25"/>
      <c r="I131" s="18">
        <v>1</v>
      </c>
      <c r="J131" s="11"/>
      <c r="K131" s="8"/>
      <c r="L131" s="11"/>
      <c r="M131" s="12"/>
      <c r="N131" s="11"/>
      <c r="O131" s="12"/>
      <c r="P131" s="11"/>
      <c r="Q131" s="12"/>
      <c r="R131" s="11"/>
      <c r="S131" s="12"/>
      <c r="T131" s="11"/>
      <c r="U131" s="12"/>
      <c r="V131" s="11"/>
      <c r="W131" s="12"/>
      <c r="X131" s="11"/>
      <c r="Y131" s="12"/>
      <c r="Z131" s="11"/>
      <c r="AA131" s="12"/>
      <c r="AB131" s="11"/>
      <c r="AC131" s="12"/>
      <c r="AD131" s="11"/>
      <c r="AE131" s="12"/>
      <c r="AF131" s="11"/>
      <c r="AG131" s="12"/>
      <c r="AH131" s="11"/>
      <c r="AI131" s="12"/>
      <c r="AJ131" s="11"/>
      <c r="AK131" s="12"/>
      <c r="AL131" s="11"/>
      <c r="AM131" s="12"/>
      <c r="AN131" s="11"/>
      <c r="AO131" s="12"/>
      <c r="AP131" s="11"/>
      <c r="AQ131" s="12"/>
      <c r="AR131" s="11"/>
      <c r="AS131" s="12"/>
      <c r="AT131" s="11"/>
      <c r="AU131" s="12"/>
      <c r="AV131" s="11"/>
      <c r="AW131" s="12"/>
    </row>
    <row r="132" spans="1:49" x14ac:dyDescent="0.25">
      <c r="A132" s="96" t="s">
        <v>49</v>
      </c>
      <c r="B132" s="2">
        <v>999120089</v>
      </c>
      <c r="C132" s="97" t="s">
        <v>78</v>
      </c>
      <c r="D132" s="16" t="s">
        <v>255</v>
      </c>
      <c r="E132" s="88" t="s">
        <v>349</v>
      </c>
      <c r="F132" s="16" t="s">
        <v>344</v>
      </c>
      <c r="G132" s="24" t="str">
        <f t="shared" si="7"/>
        <v/>
      </c>
      <c r="H132" s="25"/>
      <c r="I132" s="18">
        <v>2</v>
      </c>
      <c r="J132" s="11"/>
      <c r="K132" s="8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2"/>
      <c r="AD132" s="11"/>
      <c r="AE132" s="12"/>
      <c r="AF132" s="11"/>
      <c r="AG132" s="12"/>
      <c r="AH132" s="11"/>
      <c r="AI132" s="12"/>
      <c r="AJ132" s="11"/>
      <c r="AK132" s="12"/>
      <c r="AL132" s="11"/>
      <c r="AM132" s="12"/>
      <c r="AN132" s="11"/>
      <c r="AO132" s="12"/>
      <c r="AP132" s="11"/>
      <c r="AQ132" s="12"/>
      <c r="AR132" s="11"/>
      <c r="AS132" s="12"/>
      <c r="AT132" s="11"/>
      <c r="AU132" s="12"/>
      <c r="AV132" s="11"/>
      <c r="AW132" s="12"/>
    </row>
    <row r="133" spans="1:49" hidden="1" x14ac:dyDescent="0.25">
      <c r="A133" s="43" t="s">
        <v>49</v>
      </c>
      <c r="B133" s="44" t="s">
        <v>27</v>
      </c>
      <c r="C133" s="45" t="s">
        <v>82</v>
      </c>
      <c r="D133" s="88" t="s">
        <v>234</v>
      </c>
      <c r="E133" s="88"/>
      <c r="F133" s="16"/>
      <c r="G133" s="24" t="str">
        <f t="shared" si="7"/>
        <v/>
      </c>
      <c r="H133" s="25"/>
      <c r="I133" s="18">
        <v>1</v>
      </c>
      <c r="J133" s="11"/>
      <c r="K133" s="8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  <c r="AR133" s="11"/>
      <c r="AS133" s="12"/>
      <c r="AT133" s="11"/>
      <c r="AU133" s="12"/>
      <c r="AV133" s="11"/>
      <c r="AW133" s="12"/>
    </row>
    <row r="134" spans="1:49" hidden="1" x14ac:dyDescent="0.25">
      <c r="A134" s="43" t="s">
        <v>49</v>
      </c>
      <c r="B134" s="44" t="s">
        <v>30</v>
      </c>
      <c r="C134" s="45" t="s">
        <v>85</v>
      </c>
      <c r="D134" s="88" t="s">
        <v>234</v>
      </c>
      <c r="E134" s="89" t="s">
        <v>337</v>
      </c>
      <c r="F134" s="16"/>
      <c r="G134" s="24" t="str">
        <f t="shared" si="7"/>
        <v/>
      </c>
      <c r="H134" s="25"/>
      <c r="I134" s="18">
        <v>4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4"/>
      <c r="AS134" s="12"/>
      <c r="AT134" s="14"/>
      <c r="AU134" s="12"/>
      <c r="AV134" s="14"/>
      <c r="AW134" s="12"/>
    </row>
    <row r="135" spans="1:49" x14ac:dyDescent="0.25">
      <c r="A135" s="96" t="s">
        <v>49</v>
      </c>
      <c r="B135" s="2">
        <v>999119745</v>
      </c>
      <c r="C135" s="97" t="s">
        <v>106</v>
      </c>
      <c r="D135" s="16" t="s">
        <v>255</v>
      </c>
      <c r="E135" s="88" t="s">
        <v>349</v>
      </c>
      <c r="F135" s="16"/>
      <c r="G135" s="24" t="str">
        <f t="shared" si="7"/>
        <v/>
      </c>
      <c r="H135" s="25"/>
      <c r="I135" s="18">
        <v>4</v>
      </c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4"/>
      <c r="AS135" s="12"/>
      <c r="AT135" s="14"/>
      <c r="AU135" s="12"/>
      <c r="AV135" s="14"/>
      <c r="AW135" s="12"/>
    </row>
    <row r="136" spans="1:49" x14ac:dyDescent="0.25">
      <c r="A136" s="96" t="s">
        <v>49</v>
      </c>
      <c r="B136" s="2">
        <v>999026422</v>
      </c>
      <c r="C136" s="97" t="s">
        <v>91</v>
      </c>
      <c r="D136" s="16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1</v>
      </c>
      <c r="J136" s="11"/>
      <c r="K136" s="8"/>
      <c r="L136" s="11"/>
      <c r="M136" s="12"/>
      <c r="N136" s="11"/>
      <c r="O136" s="12"/>
      <c r="P136" s="11"/>
      <c r="Q136" s="12"/>
      <c r="R136" s="11"/>
      <c r="S136" s="12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4"/>
      <c r="AS136" s="12"/>
      <c r="AT136" s="14"/>
      <c r="AU136" s="12"/>
      <c r="AV136" s="14"/>
      <c r="AW136" s="12"/>
    </row>
    <row r="137" spans="1:49" x14ac:dyDescent="0.25">
      <c r="A137" s="96" t="s">
        <v>49</v>
      </c>
      <c r="B137" s="2">
        <v>999026375</v>
      </c>
      <c r="C137" s="97" t="s">
        <v>91</v>
      </c>
      <c r="D137" s="16" t="s">
        <v>255</v>
      </c>
      <c r="E137" s="88" t="s">
        <v>349</v>
      </c>
      <c r="F137" s="16"/>
      <c r="G137" s="24" t="str">
        <f t="shared" si="7"/>
        <v/>
      </c>
      <c r="H137" s="25"/>
      <c r="I137" s="18">
        <v>1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4"/>
      <c r="AS137" s="12"/>
      <c r="AT137" s="14"/>
      <c r="AU137" s="12"/>
      <c r="AV137" s="14"/>
      <c r="AW137" s="12"/>
    </row>
    <row r="138" spans="1:49" x14ac:dyDescent="0.25">
      <c r="A138" s="96" t="s">
        <v>49</v>
      </c>
      <c r="B138" s="2">
        <v>999032164</v>
      </c>
      <c r="C138" s="97" t="s">
        <v>92</v>
      </c>
      <c r="D138" s="16" t="s">
        <v>255</v>
      </c>
      <c r="E138" s="88" t="s">
        <v>349</v>
      </c>
      <c r="F138" s="16"/>
      <c r="G138" s="24" t="str">
        <f t="shared" si="7"/>
        <v/>
      </c>
      <c r="H138" s="25"/>
      <c r="I138" s="18">
        <v>10</v>
      </c>
      <c r="J138" s="11"/>
      <c r="K138" s="8"/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4"/>
      <c r="AS138" s="12"/>
      <c r="AT138" s="14"/>
      <c r="AU138" s="12"/>
      <c r="AV138" s="14"/>
      <c r="AW138" s="12"/>
    </row>
    <row r="139" spans="1:49" x14ac:dyDescent="0.25">
      <c r="A139" s="96" t="s">
        <v>49</v>
      </c>
      <c r="B139" s="2">
        <v>17742</v>
      </c>
      <c r="C139" s="97" t="s">
        <v>94</v>
      </c>
      <c r="D139" s="16" t="s">
        <v>255</v>
      </c>
      <c r="E139" s="88" t="s">
        <v>349</v>
      </c>
      <c r="F139" s="16" t="s">
        <v>339</v>
      </c>
      <c r="G139" s="24" t="str">
        <f t="shared" si="7"/>
        <v/>
      </c>
      <c r="H139" s="25"/>
      <c r="I139" s="18">
        <v>5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4"/>
      <c r="AS139" s="12"/>
      <c r="AT139" s="14"/>
      <c r="AU139" s="12"/>
      <c r="AV139" s="14"/>
      <c r="AW139" s="12"/>
    </row>
    <row r="140" spans="1:49" hidden="1" x14ac:dyDescent="0.25">
      <c r="A140" s="43" t="s">
        <v>47</v>
      </c>
      <c r="B140" s="44" t="s">
        <v>37</v>
      </c>
      <c r="C140" s="45" t="s">
        <v>95</v>
      </c>
      <c r="D140" s="88" t="s">
        <v>234</v>
      </c>
      <c r="E140" s="88"/>
      <c r="F140" s="16"/>
      <c r="G140" s="24" t="str">
        <f t="shared" si="7"/>
        <v/>
      </c>
      <c r="H140" s="25"/>
      <c r="I140" s="18">
        <v>5</v>
      </c>
      <c r="J140" s="11"/>
      <c r="K140" s="12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4"/>
      <c r="AS140" s="12"/>
      <c r="AT140" s="14"/>
      <c r="AU140" s="12"/>
      <c r="AV140" s="14"/>
      <c r="AW140" s="12"/>
    </row>
    <row r="141" spans="1:49" x14ac:dyDescent="0.25">
      <c r="A141" s="96" t="s">
        <v>49</v>
      </c>
      <c r="B141" s="2" t="s">
        <v>46</v>
      </c>
      <c r="C141" s="97" t="s">
        <v>99</v>
      </c>
      <c r="D141" s="16" t="s">
        <v>255</v>
      </c>
      <c r="E141" s="88" t="s">
        <v>349</v>
      </c>
      <c r="F141" s="16"/>
      <c r="G141" s="24" t="str">
        <f t="shared" si="7"/>
        <v/>
      </c>
      <c r="H141" s="25"/>
      <c r="I141" s="18">
        <v>1</v>
      </c>
      <c r="J141" s="11"/>
      <c r="K141" s="12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4"/>
      <c r="AS141" s="12"/>
      <c r="AT141" s="14"/>
      <c r="AU141" s="12"/>
      <c r="AV141" s="14"/>
      <c r="AW141" s="12"/>
    </row>
    <row r="142" spans="1:49" x14ac:dyDescent="0.25">
      <c r="A142" s="96" t="s">
        <v>49</v>
      </c>
      <c r="B142" s="107" t="s">
        <v>310</v>
      </c>
      <c r="C142" s="97" t="s">
        <v>101</v>
      </c>
      <c r="D142" s="16" t="s">
        <v>255</v>
      </c>
      <c r="E142" s="88" t="s">
        <v>349</v>
      </c>
      <c r="F142" s="16"/>
      <c r="G142" s="24" t="str">
        <f t="shared" si="7"/>
        <v/>
      </c>
      <c r="H142" s="25"/>
      <c r="I142" s="18">
        <v>6</v>
      </c>
      <c r="J142" s="11"/>
      <c r="K142" s="12"/>
      <c r="L142" s="14"/>
      <c r="M142" s="12"/>
      <c r="N142" s="14"/>
      <c r="O142" s="12"/>
      <c r="P142" s="14"/>
      <c r="Q142" s="12"/>
      <c r="R142" s="14"/>
      <c r="S142" s="12"/>
      <c r="T142" s="14"/>
      <c r="U142" s="12"/>
      <c r="V142" s="14"/>
      <c r="W142" s="12"/>
      <c r="X142" s="14"/>
      <c r="Y142" s="12"/>
      <c r="Z142" s="14"/>
      <c r="AA142" s="12"/>
      <c r="AB142" s="14"/>
      <c r="AC142" s="12"/>
      <c r="AD142" s="14"/>
      <c r="AE142" s="12"/>
      <c r="AF142" s="14"/>
      <c r="AG142" s="12"/>
      <c r="AH142" s="14"/>
      <c r="AI142" s="12"/>
      <c r="AJ142" s="14"/>
      <c r="AK142" s="12"/>
      <c r="AL142" s="14"/>
      <c r="AM142" s="12"/>
      <c r="AN142" s="14"/>
      <c r="AO142" s="12"/>
      <c r="AP142" s="14"/>
      <c r="AQ142" s="12"/>
      <c r="AR142" s="14"/>
      <c r="AS142" s="12"/>
      <c r="AT142" s="14"/>
      <c r="AU142" s="12"/>
      <c r="AV142" s="14"/>
      <c r="AW142" s="12"/>
    </row>
    <row r="143" spans="1:49" x14ac:dyDescent="0.25">
      <c r="A143" s="96" t="s">
        <v>49</v>
      </c>
      <c r="B143" s="107" t="s">
        <v>311</v>
      </c>
      <c r="C143" s="97" t="s">
        <v>312</v>
      </c>
      <c r="D143" s="16" t="s">
        <v>255</v>
      </c>
      <c r="E143" s="88" t="s">
        <v>349</v>
      </c>
      <c r="F143" s="16"/>
      <c r="G143" s="24" t="str">
        <f t="shared" si="7"/>
        <v/>
      </c>
      <c r="H143" s="25"/>
      <c r="I143" s="18">
        <v>5</v>
      </c>
      <c r="J143" s="11"/>
      <c r="K143" s="8"/>
      <c r="L143" s="14"/>
      <c r="M143" s="12"/>
      <c r="N143" s="14"/>
      <c r="O143" s="12"/>
      <c r="P143" s="14"/>
      <c r="Q143" s="12"/>
      <c r="R143" s="14"/>
      <c r="S143" s="12"/>
      <c r="T143" s="14"/>
      <c r="U143" s="12"/>
      <c r="V143" s="14"/>
      <c r="W143" s="12"/>
      <c r="X143" s="14"/>
      <c r="Y143" s="12"/>
      <c r="Z143" s="14"/>
      <c r="AA143" s="12"/>
      <c r="AB143" s="14"/>
      <c r="AC143" s="12"/>
      <c r="AD143" s="14"/>
      <c r="AE143" s="12"/>
      <c r="AF143" s="14"/>
      <c r="AG143" s="12"/>
      <c r="AH143" s="14"/>
      <c r="AI143" s="12"/>
      <c r="AJ143" s="14"/>
      <c r="AK143" s="12"/>
      <c r="AL143" s="14"/>
      <c r="AM143" s="12"/>
      <c r="AN143" s="14"/>
      <c r="AO143" s="12"/>
      <c r="AP143" s="14"/>
      <c r="AQ143" s="12"/>
      <c r="AR143" s="14"/>
      <c r="AS143" s="12"/>
      <c r="AT143" s="14"/>
      <c r="AU143" s="12"/>
      <c r="AV143" s="14"/>
      <c r="AW143" s="12"/>
    </row>
    <row r="144" spans="1:49" x14ac:dyDescent="0.25">
      <c r="A144" s="96" t="s">
        <v>49</v>
      </c>
      <c r="B144" s="107" t="s">
        <v>274</v>
      </c>
      <c r="C144" s="97" t="s">
        <v>313</v>
      </c>
      <c r="D144" s="16" t="s">
        <v>255</v>
      </c>
      <c r="E144" s="88" t="s">
        <v>349</v>
      </c>
      <c r="F144" s="16"/>
      <c r="G144" s="24" t="str">
        <f t="shared" si="7"/>
        <v/>
      </c>
      <c r="H144" s="25"/>
      <c r="I144" s="18">
        <v>1</v>
      </c>
      <c r="J144" s="11"/>
      <c r="K144" s="8"/>
      <c r="L144" s="14"/>
      <c r="M144" s="12"/>
      <c r="N144" s="14"/>
      <c r="O144" s="12"/>
      <c r="P144" s="14"/>
      <c r="Q144" s="12"/>
      <c r="R144" s="14"/>
      <c r="S144" s="12"/>
      <c r="T144" s="14"/>
      <c r="U144" s="12"/>
      <c r="V144" s="14"/>
      <c r="W144" s="12"/>
      <c r="X144" s="14"/>
      <c r="Y144" s="12"/>
      <c r="Z144" s="14"/>
      <c r="AA144" s="12"/>
      <c r="AB144" s="14"/>
      <c r="AC144" s="12"/>
      <c r="AD144" s="14"/>
      <c r="AE144" s="12"/>
      <c r="AF144" s="14"/>
      <c r="AG144" s="12"/>
      <c r="AH144" s="14"/>
      <c r="AI144" s="12"/>
      <c r="AJ144" s="14"/>
      <c r="AK144" s="12"/>
      <c r="AL144" s="14"/>
      <c r="AM144" s="12"/>
      <c r="AN144" s="14"/>
      <c r="AO144" s="12"/>
      <c r="AP144" s="14"/>
      <c r="AQ144" s="12"/>
      <c r="AR144" s="14"/>
      <c r="AS144" s="12"/>
      <c r="AT144" s="14"/>
      <c r="AU144" s="12"/>
      <c r="AV144" s="14"/>
      <c r="AW144" s="12"/>
    </row>
    <row r="145" spans="1:49" hidden="1" x14ac:dyDescent="0.25">
      <c r="A145" s="43" t="s">
        <v>49</v>
      </c>
      <c r="B145" s="44" t="s">
        <v>28</v>
      </c>
      <c r="C145" s="45" t="s">
        <v>120</v>
      </c>
      <c r="D145" s="89" t="s">
        <v>234</v>
      </c>
      <c r="E145" s="89" t="s">
        <v>337</v>
      </c>
      <c r="F145" s="16"/>
      <c r="G145" s="24">
        <f>IF(I145-H145&gt;0,0,I145-H145)</f>
        <v>0</v>
      </c>
      <c r="H145" s="25">
        <v>2</v>
      </c>
      <c r="I145" s="22">
        <f>4+K145</f>
        <v>3</v>
      </c>
      <c r="J145" s="11">
        <v>44064</v>
      </c>
      <c r="K145" s="42">
        <v>-1</v>
      </c>
      <c r="L145" s="11"/>
      <c r="M145" s="13"/>
      <c r="N145" s="11"/>
      <c r="O145" s="13"/>
      <c r="P145" s="20"/>
      <c r="Q145" s="13"/>
      <c r="R145" s="20"/>
      <c r="S145" s="13"/>
      <c r="T145" s="20"/>
      <c r="U145" s="13"/>
      <c r="V145" s="20"/>
      <c r="W145" s="13"/>
      <c r="X145" s="14"/>
      <c r="Y145" s="12"/>
      <c r="Z145" s="14"/>
      <c r="AA145" s="12"/>
      <c r="AB145" s="14"/>
      <c r="AC145" s="12"/>
      <c r="AD145" s="14"/>
      <c r="AE145" s="12"/>
      <c r="AF145" s="14"/>
      <c r="AG145" s="12"/>
      <c r="AH145" s="14"/>
      <c r="AI145" s="12"/>
      <c r="AJ145" s="14"/>
      <c r="AK145" s="12"/>
      <c r="AL145" s="14"/>
      <c r="AM145" s="12"/>
      <c r="AN145" s="14"/>
      <c r="AO145" s="12"/>
      <c r="AP145" s="14"/>
      <c r="AQ145" s="12"/>
      <c r="AR145" s="14"/>
      <c r="AS145" s="12"/>
      <c r="AT145" s="14"/>
      <c r="AU145" s="12"/>
      <c r="AV145" s="14"/>
      <c r="AW145" s="12"/>
    </row>
    <row r="146" spans="1:49" hidden="1" x14ac:dyDescent="0.25">
      <c r="A146" s="43" t="s">
        <v>49</v>
      </c>
      <c r="B146" s="44" t="s">
        <v>34</v>
      </c>
      <c r="C146" s="45" t="s">
        <v>103</v>
      </c>
      <c r="D146" s="88" t="s">
        <v>234</v>
      </c>
      <c r="E146" s="89" t="s">
        <v>337</v>
      </c>
      <c r="F146" s="16"/>
      <c r="G146" s="24">
        <f>IF(H146="","",I146-H146)</f>
        <v>-2</v>
      </c>
      <c r="H146" s="25">
        <v>4</v>
      </c>
      <c r="I146" s="22">
        <f>3+K146</f>
        <v>2</v>
      </c>
      <c r="J146" s="11">
        <v>43844</v>
      </c>
      <c r="K146" s="42">
        <v>-1</v>
      </c>
      <c r="L146" s="11"/>
      <c r="M146" s="13"/>
      <c r="N146" s="11"/>
      <c r="O146" s="13"/>
      <c r="P146" s="14"/>
      <c r="Q146" s="12"/>
      <c r="R146" s="14"/>
      <c r="S146" s="12"/>
      <c r="T146" s="14"/>
      <c r="U146" s="12"/>
      <c r="V146" s="14"/>
      <c r="W146" s="12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ht="30" hidden="1" x14ac:dyDescent="0.25">
      <c r="A147" s="43" t="s">
        <v>48</v>
      </c>
      <c r="B147" s="44" t="s">
        <v>104</v>
      </c>
      <c r="C147" s="45" t="s">
        <v>105</v>
      </c>
      <c r="D147" s="88" t="s">
        <v>234</v>
      </c>
      <c r="E147" s="89" t="s">
        <v>337</v>
      </c>
      <c r="F147" s="16"/>
      <c r="G147" s="24" t="str">
        <f>IF(H147="","",I147-H147)</f>
        <v/>
      </c>
      <c r="H147" s="25"/>
      <c r="I147" s="18">
        <v>2</v>
      </c>
      <c r="J147" s="11"/>
      <c r="K147" s="8"/>
      <c r="L147" s="14"/>
      <c r="M147" s="12"/>
      <c r="N147" s="11"/>
      <c r="O147" s="12"/>
      <c r="P147" s="14"/>
      <c r="Q147" s="12"/>
      <c r="R147" s="14"/>
      <c r="S147" s="12"/>
      <c r="T147" s="14"/>
      <c r="U147" s="12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4"/>
      <c r="AS147" s="12"/>
      <c r="AT147" s="14"/>
      <c r="AU147" s="12"/>
      <c r="AV147" s="14"/>
      <c r="AW147" s="12"/>
    </row>
    <row r="148" spans="1:49" hidden="1" x14ac:dyDescent="0.25">
      <c r="A148" s="43" t="s">
        <v>49</v>
      </c>
      <c r="B148" s="44" t="s">
        <v>125</v>
      </c>
      <c r="C148" s="45" t="s">
        <v>123</v>
      </c>
      <c r="D148" s="88" t="s">
        <v>234</v>
      </c>
      <c r="E148" s="88" t="s">
        <v>337</v>
      </c>
      <c r="F148" s="16"/>
      <c r="G148" s="24">
        <f>IF(I148-H148&gt;0,0,I148-H148)</f>
        <v>0</v>
      </c>
      <c r="H148" s="25">
        <v>2</v>
      </c>
      <c r="I148" s="18">
        <v>2</v>
      </c>
      <c r="J148" s="11"/>
      <c r="K148" s="8"/>
      <c r="L148" s="11"/>
      <c r="M148" s="13"/>
      <c r="N148" s="11"/>
      <c r="O148" s="12"/>
      <c r="P148" s="11"/>
      <c r="Q148" s="13"/>
      <c r="R148" s="11"/>
      <c r="S148" s="12"/>
      <c r="T148" s="11"/>
      <c r="U148" s="13"/>
      <c r="V148" s="14"/>
      <c r="W148" s="12"/>
      <c r="X148" s="14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1"/>
      <c r="AS148" s="12"/>
      <c r="AT148" s="11"/>
      <c r="AU148" s="12"/>
      <c r="AV148" s="11"/>
      <c r="AW148" s="12"/>
    </row>
    <row r="149" spans="1:49" hidden="1" x14ac:dyDescent="0.25">
      <c r="A149" s="43" t="s">
        <v>49</v>
      </c>
      <c r="B149" s="44">
        <v>186003031</v>
      </c>
      <c r="C149" s="45" t="s">
        <v>135</v>
      </c>
      <c r="D149" s="88" t="s">
        <v>234</v>
      </c>
      <c r="E149" s="88"/>
      <c r="F149" s="16"/>
      <c r="G149" s="24">
        <f>IF(I149-H149&gt;0,0,I149-H149)</f>
        <v>0</v>
      </c>
      <c r="H149" s="25">
        <v>12</v>
      </c>
      <c r="I149" s="22">
        <f>24+K149+M149+O149</f>
        <v>22</v>
      </c>
      <c r="J149" s="11">
        <v>43844</v>
      </c>
      <c r="K149" s="42">
        <v>-1</v>
      </c>
      <c r="L149" s="11">
        <v>43906</v>
      </c>
      <c r="M149" s="13">
        <v>-1</v>
      </c>
      <c r="N149" s="11"/>
      <c r="O149" s="13"/>
      <c r="P149" s="11"/>
      <c r="Q149" s="12"/>
      <c r="R149" s="11"/>
      <c r="S149" s="13"/>
      <c r="T149" s="11"/>
      <c r="U149" s="13"/>
      <c r="V149" s="11"/>
      <c r="W149" s="13"/>
      <c r="X149" s="20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1"/>
      <c r="AS149" s="12"/>
      <c r="AT149" s="11"/>
      <c r="AU149" s="12"/>
      <c r="AV149" s="11"/>
      <c r="AW149" s="12"/>
    </row>
    <row r="150" spans="1:49" hidden="1" x14ac:dyDescent="0.25">
      <c r="A150" s="81" t="s">
        <v>49</v>
      </c>
      <c r="B150" s="82" t="s">
        <v>137</v>
      </c>
      <c r="C150" s="83" t="s">
        <v>138</v>
      </c>
      <c r="D150" s="60"/>
      <c r="E150" s="94"/>
      <c r="F150" s="60"/>
      <c r="G150" s="62" t="str">
        <f>IF(H150="","",I150-H150)</f>
        <v/>
      </c>
      <c r="H150" s="63"/>
      <c r="I150" s="77">
        <v>0</v>
      </c>
      <c r="J150" s="11"/>
      <c r="K150" s="8"/>
      <c r="L150" s="11"/>
      <c r="M150" s="13"/>
      <c r="N150" s="14"/>
      <c r="O150" s="12"/>
      <c r="P150" s="14"/>
      <c r="Q150" s="12"/>
      <c r="R150" s="11"/>
      <c r="S150" s="12"/>
      <c r="T150" s="11"/>
      <c r="U150" s="13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1"/>
      <c r="AS150" s="12"/>
      <c r="AT150" s="11"/>
      <c r="AU150" s="12"/>
      <c r="AV150" s="11"/>
      <c r="AW150" s="12"/>
    </row>
    <row r="151" spans="1:49" x14ac:dyDescent="0.25">
      <c r="A151" s="96" t="s">
        <v>49</v>
      </c>
      <c r="B151" s="2">
        <v>999042549</v>
      </c>
      <c r="C151" s="97" t="s">
        <v>331</v>
      </c>
      <c r="D151" s="16" t="s">
        <v>255</v>
      </c>
      <c r="E151" s="88" t="s">
        <v>349</v>
      </c>
      <c r="F151" s="16"/>
      <c r="G151" s="24" t="str">
        <f>IF(H151="","",I151-H151)</f>
        <v/>
      </c>
      <c r="H151" s="25"/>
      <c r="I151" s="18">
        <v>1</v>
      </c>
      <c r="J151" s="11"/>
      <c r="K151" s="8"/>
      <c r="L151" s="11"/>
      <c r="M151" s="13"/>
      <c r="N151" s="14"/>
      <c r="O151" s="12"/>
      <c r="P151" s="14"/>
      <c r="Q151" s="12"/>
      <c r="R151" s="11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1"/>
      <c r="AS151" s="12"/>
      <c r="AT151" s="11"/>
      <c r="AU151" s="12"/>
      <c r="AV151" s="11"/>
      <c r="AW151" s="12"/>
    </row>
    <row r="152" spans="1:49" x14ac:dyDescent="0.25">
      <c r="A152" s="96" t="s">
        <v>49</v>
      </c>
      <c r="B152" s="2" t="s">
        <v>332</v>
      </c>
      <c r="C152" s="97" t="s">
        <v>333</v>
      </c>
      <c r="D152" s="16" t="s">
        <v>255</v>
      </c>
      <c r="E152" s="88" t="s">
        <v>349</v>
      </c>
      <c r="F152" s="16"/>
      <c r="G152" s="24" t="str">
        <f>IF(H152="","",I152-H152)</f>
        <v/>
      </c>
      <c r="H152" s="25"/>
      <c r="I152" s="18">
        <v>6</v>
      </c>
      <c r="J152" s="11"/>
      <c r="K152" s="8"/>
      <c r="L152" s="11"/>
      <c r="M152" s="13"/>
      <c r="N152" s="14"/>
      <c r="O152" s="12"/>
      <c r="P152" s="14"/>
      <c r="Q152" s="12"/>
      <c r="R152" s="11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ht="30" x14ac:dyDescent="0.25">
      <c r="A153" s="96" t="s">
        <v>49</v>
      </c>
      <c r="B153" s="2" t="s">
        <v>334</v>
      </c>
      <c r="C153" s="97" t="s">
        <v>335</v>
      </c>
      <c r="D153" s="16" t="s">
        <v>255</v>
      </c>
      <c r="E153" s="88" t="s">
        <v>349</v>
      </c>
      <c r="F153" s="16"/>
      <c r="G153" s="24" t="str">
        <f>IF(H153="","",I153-H153)</f>
        <v/>
      </c>
      <c r="H153" s="25"/>
      <c r="I153" s="18">
        <v>1</v>
      </c>
      <c r="J153" s="11"/>
      <c r="K153" s="8"/>
      <c r="L153" s="14"/>
      <c r="M153" s="12"/>
      <c r="N153" s="14"/>
      <c r="O153" s="12"/>
      <c r="P153" s="14"/>
      <c r="Q153" s="12"/>
      <c r="R153" s="11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hidden="1" x14ac:dyDescent="0.25">
      <c r="A154" s="43" t="s">
        <v>49</v>
      </c>
      <c r="B154" s="44" t="s">
        <v>217</v>
      </c>
      <c r="C154" s="45" t="s">
        <v>239</v>
      </c>
      <c r="D154" s="88" t="s">
        <v>234</v>
      </c>
      <c r="E154" s="89" t="s">
        <v>337</v>
      </c>
      <c r="F154" s="16"/>
      <c r="G154" s="24"/>
      <c r="H154" s="25"/>
      <c r="I154" s="18">
        <v>1</v>
      </c>
      <c r="J154" s="11"/>
      <c r="K154" s="8"/>
      <c r="L154" s="14"/>
      <c r="M154" s="12"/>
      <c r="N154" s="14"/>
      <c r="O154" s="12"/>
      <c r="P154" s="14"/>
      <c r="Q154" s="12"/>
      <c r="R154" s="14"/>
      <c r="S154" s="12"/>
      <c r="T154" s="11"/>
      <c r="U154" s="13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hidden="1" x14ac:dyDescent="0.25">
      <c r="A155" s="43" t="s">
        <v>49</v>
      </c>
      <c r="B155" s="44" t="s">
        <v>303</v>
      </c>
      <c r="C155" s="45" t="s">
        <v>304</v>
      </c>
      <c r="D155" s="88" t="s">
        <v>234</v>
      </c>
      <c r="E155" s="88"/>
      <c r="F155" s="16"/>
      <c r="G155" s="24"/>
      <c r="H155" s="25"/>
      <c r="I155" s="18">
        <v>1</v>
      </c>
      <c r="J155" s="11"/>
      <c r="K155" s="8"/>
      <c r="L155" s="14"/>
      <c r="M155" s="12"/>
      <c r="N155" s="14"/>
      <c r="O155" s="12"/>
      <c r="P155" s="14"/>
      <c r="Q155" s="12"/>
      <c r="R155" s="14"/>
      <c r="S155" s="12"/>
      <c r="T155" s="11"/>
      <c r="U155" s="13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hidden="1" x14ac:dyDescent="0.25">
      <c r="A156" s="43" t="s">
        <v>49</v>
      </c>
      <c r="B156" s="44" t="s">
        <v>301</v>
      </c>
      <c r="C156" s="45" t="s">
        <v>302</v>
      </c>
      <c r="D156" s="88" t="s">
        <v>234</v>
      </c>
      <c r="E156" s="89" t="s">
        <v>337</v>
      </c>
      <c r="F156" s="16"/>
      <c r="G156" s="24"/>
      <c r="H156" s="25"/>
      <c r="I156" s="18">
        <v>8</v>
      </c>
      <c r="J156" s="11"/>
      <c r="K156" s="8"/>
      <c r="L156" s="14"/>
      <c r="M156" s="12"/>
      <c r="N156" s="14"/>
      <c r="O156" s="12"/>
      <c r="P156" s="14"/>
      <c r="Q156" s="12"/>
      <c r="R156" s="14"/>
      <c r="S156" s="12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hidden="1" x14ac:dyDescent="0.25">
      <c r="A157" s="43" t="s">
        <v>49</v>
      </c>
      <c r="B157" s="44" t="s">
        <v>274</v>
      </c>
      <c r="C157" s="45" t="s">
        <v>305</v>
      </c>
      <c r="D157" s="88" t="s">
        <v>234</v>
      </c>
      <c r="E157" s="88"/>
      <c r="F157" s="16" t="s">
        <v>339</v>
      </c>
      <c r="G157" s="24"/>
      <c r="H157" s="25"/>
      <c r="I157" s="18">
        <v>2</v>
      </c>
      <c r="J157" s="11"/>
      <c r="K157" s="8"/>
      <c r="L157" s="14"/>
      <c r="M157" s="12"/>
      <c r="N157" s="14"/>
      <c r="O157" s="12"/>
      <c r="P157" s="14"/>
      <c r="Q157" s="12"/>
      <c r="R157" s="14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hidden="1" x14ac:dyDescent="0.25">
      <c r="A158" s="43" t="s">
        <v>49</v>
      </c>
      <c r="B158" s="44" t="s">
        <v>306</v>
      </c>
      <c r="C158" s="45" t="s">
        <v>307</v>
      </c>
      <c r="D158" s="88" t="s">
        <v>234</v>
      </c>
      <c r="E158" s="88"/>
      <c r="F158" s="16" t="s">
        <v>339</v>
      </c>
      <c r="G158" s="24"/>
      <c r="H158" s="25"/>
      <c r="I158" s="18">
        <v>1</v>
      </c>
      <c r="J158" s="11"/>
      <c r="K158" s="8"/>
      <c r="L158" s="14"/>
      <c r="M158" s="12"/>
      <c r="N158" s="14"/>
      <c r="O158" s="12"/>
      <c r="P158" s="14"/>
      <c r="Q158" s="12"/>
      <c r="R158" s="14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hidden="1" x14ac:dyDescent="0.25">
      <c r="A159" s="43" t="s">
        <v>49</v>
      </c>
      <c r="B159" s="44" t="s">
        <v>308</v>
      </c>
      <c r="C159" s="45" t="s">
        <v>309</v>
      </c>
      <c r="D159" s="88" t="s">
        <v>234</v>
      </c>
      <c r="E159" s="89" t="s">
        <v>337</v>
      </c>
      <c r="F159" s="16"/>
      <c r="G159" s="24"/>
      <c r="H159" s="25"/>
      <c r="I159" s="18">
        <v>5</v>
      </c>
      <c r="J159" s="11"/>
      <c r="K159" s="8"/>
      <c r="L159" s="14"/>
      <c r="M159" s="12"/>
      <c r="N159" s="14"/>
      <c r="O159" s="12"/>
      <c r="P159" s="14"/>
      <c r="Q159" s="12"/>
      <c r="R159" s="14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hidden="1" x14ac:dyDescent="0.25">
      <c r="A160" s="43" t="s">
        <v>52</v>
      </c>
      <c r="B160" s="44" t="s">
        <v>218</v>
      </c>
      <c r="C160" s="45" t="s">
        <v>219</v>
      </c>
      <c r="D160" s="88" t="s">
        <v>234</v>
      </c>
      <c r="E160" s="89" t="s">
        <v>337</v>
      </c>
      <c r="F160" s="16"/>
      <c r="G160" s="24"/>
      <c r="H160" s="25"/>
      <c r="I160" s="18">
        <v>1</v>
      </c>
      <c r="J160" s="11"/>
      <c r="K160" s="8"/>
      <c r="L160" s="14"/>
      <c r="M160" s="12"/>
      <c r="N160" s="14"/>
      <c r="O160" s="12"/>
      <c r="P160" s="14"/>
      <c r="Q160" s="12"/>
      <c r="R160" s="14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4"/>
      <c r="AS160" s="12"/>
      <c r="AT160" s="14"/>
      <c r="AU160" s="12"/>
      <c r="AV160" s="14"/>
      <c r="AW160" s="12"/>
    </row>
    <row r="161" spans="1:49" hidden="1" x14ac:dyDescent="0.25">
      <c r="A161" s="43" t="s">
        <v>48</v>
      </c>
      <c r="B161" s="44" t="s">
        <v>36</v>
      </c>
      <c r="C161" s="45" t="s">
        <v>106</v>
      </c>
      <c r="D161" s="88" t="s">
        <v>234</v>
      </c>
      <c r="E161" s="89" t="s">
        <v>337</v>
      </c>
      <c r="F161" s="16"/>
      <c r="G161" s="24" t="str">
        <f>IF(H161="","",I161-H161)</f>
        <v/>
      </c>
      <c r="H161" s="25"/>
      <c r="I161" s="18">
        <v>1</v>
      </c>
      <c r="J161" s="11"/>
      <c r="K161" s="8"/>
      <c r="L161" s="11"/>
      <c r="M161" s="12"/>
      <c r="N161" s="11"/>
      <c r="O161" s="12"/>
      <c r="P161" s="11"/>
      <c r="Q161" s="12"/>
      <c r="R161" s="11"/>
      <c r="S161" s="12"/>
      <c r="T161" s="11"/>
      <c r="U161" s="12"/>
      <c r="V161" s="11"/>
      <c r="W161" s="12"/>
      <c r="X161" s="11"/>
      <c r="Y161" s="12"/>
      <c r="Z161" s="11"/>
      <c r="AA161" s="12"/>
      <c r="AB161" s="11"/>
      <c r="AC161" s="12"/>
      <c r="AD161" s="11"/>
      <c r="AE161" s="12"/>
      <c r="AF161" s="11"/>
      <c r="AG161" s="12"/>
      <c r="AH161" s="11"/>
      <c r="AI161" s="12"/>
      <c r="AJ161" s="11"/>
      <c r="AK161" s="12"/>
      <c r="AL161" s="11"/>
      <c r="AM161" s="12"/>
      <c r="AN161" s="11"/>
      <c r="AO161" s="12"/>
      <c r="AP161" s="11"/>
      <c r="AQ161" s="12"/>
      <c r="AR161" s="14"/>
      <c r="AS161" s="12"/>
      <c r="AT161" s="14"/>
      <c r="AU161" s="12"/>
      <c r="AV161" s="14"/>
      <c r="AW161" s="12"/>
    </row>
    <row r="162" spans="1:49" hidden="1" x14ac:dyDescent="0.25">
      <c r="A162" s="43" t="s">
        <v>48</v>
      </c>
      <c r="B162" s="44" t="s">
        <v>315</v>
      </c>
      <c r="C162" s="45" t="s">
        <v>316</v>
      </c>
      <c r="D162" s="88" t="s">
        <v>234</v>
      </c>
      <c r="E162" s="89" t="s">
        <v>337</v>
      </c>
      <c r="F162" s="16"/>
      <c r="G162" s="24"/>
      <c r="H162" s="25"/>
      <c r="I162" s="18">
        <v>3</v>
      </c>
      <c r="J162" s="11"/>
      <c r="K162" s="8"/>
      <c r="L162" s="11"/>
      <c r="M162" s="12"/>
      <c r="N162" s="11"/>
      <c r="O162" s="12"/>
      <c r="P162" s="11"/>
      <c r="Q162" s="12"/>
      <c r="R162" s="11"/>
      <c r="S162" s="12"/>
      <c r="T162" s="11"/>
      <c r="U162" s="12"/>
      <c r="V162" s="11"/>
      <c r="W162" s="12"/>
      <c r="X162" s="11"/>
      <c r="Y162" s="12"/>
      <c r="Z162" s="11"/>
      <c r="AA162" s="12"/>
      <c r="AB162" s="11"/>
      <c r="AC162" s="12"/>
      <c r="AD162" s="11"/>
      <c r="AE162" s="12"/>
      <c r="AF162" s="11"/>
      <c r="AG162" s="12"/>
      <c r="AH162" s="11"/>
      <c r="AI162" s="12"/>
      <c r="AJ162" s="11"/>
      <c r="AK162" s="12"/>
      <c r="AL162" s="11"/>
      <c r="AM162" s="12"/>
      <c r="AN162" s="11"/>
      <c r="AO162" s="12"/>
      <c r="AP162" s="11"/>
      <c r="AQ162" s="12"/>
      <c r="AR162" s="14"/>
      <c r="AS162" s="12"/>
      <c r="AT162" s="14"/>
      <c r="AU162" s="12"/>
      <c r="AV162" s="14"/>
      <c r="AW162" s="12"/>
    </row>
    <row r="163" spans="1:49" hidden="1" x14ac:dyDescent="0.25">
      <c r="A163" s="43" t="s">
        <v>48</v>
      </c>
      <c r="B163" s="44" t="s">
        <v>139</v>
      </c>
      <c r="C163" s="45" t="s">
        <v>140</v>
      </c>
      <c r="D163" s="88" t="s">
        <v>234</v>
      </c>
      <c r="E163" s="89" t="s">
        <v>337</v>
      </c>
      <c r="F163" s="16"/>
      <c r="G163" s="24" t="str">
        <f>IF(H163="","",I163-H163)</f>
        <v/>
      </c>
      <c r="H163" s="25"/>
      <c r="I163" s="18">
        <v>1</v>
      </c>
      <c r="J163" s="11"/>
      <c r="K163" s="8"/>
      <c r="L163" s="11"/>
      <c r="M163" s="13"/>
      <c r="N163" s="14"/>
      <c r="O163" s="12"/>
      <c r="P163" s="14"/>
      <c r="Q163" s="12"/>
      <c r="R163" s="11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hidden="1" x14ac:dyDescent="0.25">
      <c r="A164" s="43" t="s">
        <v>314</v>
      </c>
      <c r="B164" s="44" t="s">
        <v>141</v>
      </c>
      <c r="C164" s="45" t="s">
        <v>142</v>
      </c>
      <c r="D164" s="88" t="s">
        <v>234</v>
      </c>
      <c r="E164" s="89" t="s">
        <v>337</v>
      </c>
      <c r="F164" s="16"/>
      <c r="G164" s="24" t="str">
        <f>IF(H164="","",I164-H164)</f>
        <v/>
      </c>
      <c r="H164" s="25"/>
      <c r="I164" s="18">
        <v>0</v>
      </c>
      <c r="J164" s="11"/>
      <c r="K164" s="8"/>
      <c r="L164" s="11"/>
      <c r="M164" s="13"/>
      <c r="N164" s="14"/>
      <c r="O164" s="12"/>
      <c r="P164" s="14"/>
      <c r="Q164" s="12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hidden="1" x14ac:dyDescent="0.25">
      <c r="A165" s="43" t="s">
        <v>48</v>
      </c>
      <c r="B165" s="44" t="s">
        <v>167</v>
      </c>
      <c r="C165" s="45" t="s">
        <v>168</v>
      </c>
      <c r="D165" s="88" t="s">
        <v>234</v>
      </c>
      <c r="E165" s="88"/>
      <c r="F165" s="16" t="s">
        <v>346</v>
      </c>
      <c r="G165" s="24" t="str">
        <f>IF(H165="","",I165-H165)</f>
        <v/>
      </c>
      <c r="H165" s="25"/>
      <c r="I165" s="18">
        <v>12</v>
      </c>
      <c r="J165" s="11"/>
      <c r="K165" s="8"/>
      <c r="L165" s="11"/>
      <c r="M165" s="13"/>
      <c r="N165" s="11"/>
      <c r="O165" s="13"/>
      <c r="P165" s="11"/>
      <c r="Q165" s="13"/>
      <c r="R165" s="11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hidden="1" x14ac:dyDescent="0.25">
      <c r="A166" s="43" t="s">
        <v>53</v>
      </c>
      <c r="B166" s="44">
        <v>700001834</v>
      </c>
      <c r="C166" s="45" t="s">
        <v>191</v>
      </c>
      <c r="D166" s="88" t="s">
        <v>234</v>
      </c>
      <c r="E166" s="89" t="s">
        <v>337</v>
      </c>
      <c r="F166" s="16"/>
      <c r="G166" s="24" t="str">
        <f>IF(H166="","",I166-H166)</f>
        <v/>
      </c>
      <c r="H166" s="25"/>
      <c r="I166" s="18">
        <v>8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hidden="1" x14ac:dyDescent="0.25">
      <c r="A167" s="43" t="s">
        <v>192</v>
      </c>
      <c r="B167" s="44" t="s">
        <v>193</v>
      </c>
      <c r="C167" s="45" t="s">
        <v>194</v>
      </c>
      <c r="D167" s="88" t="s">
        <v>234</v>
      </c>
      <c r="E167" s="89" t="s">
        <v>337</v>
      </c>
      <c r="F167" s="16"/>
      <c r="G167" s="24" t="str">
        <f>IF(H167="","",I167-H167)</f>
        <v/>
      </c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s="40" customFormat="1" hidden="1" x14ac:dyDescent="0.25">
      <c r="A168" s="43" t="s">
        <v>48</v>
      </c>
      <c r="B168" s="44">
        <v>26956</v>
      </c>
      <c r="C168" s="45" t="s">
        <v>318</v>
      </c>
      <c r="D168" s="88" t="s">
        <v>234</v>
      </c>
      <c r="E168" s="89" t="s">
        <v>337</v>
      </c>
      <c r="F168" s="16"/>
      <c r="G168" s="24" t="str">
        <f t="shared" ref="G168:G187" si="8">IF(H168="","",I168-H168)</f>
        <v/>
      </c>
      <c r="H168" s="25"/>
      <c r="I168" s="18">
        <v>2</v>
      </c>
      <c r="J168" s="11"/>
      <c r="K168" s="8"/>
      <c r="L168" s="14"/>
      <c r="M168" s="12"/>
      <c r="N168" s="14"/>
      <c r="O168" s="12"/>
      <c r="P168" s="14"/>
      <c r="Q168" s="12"/>
      <c r="R168" s="11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s="40" customFormat="1" hidden="1" x14ac:dyDescent="0.25">
      <c r="A169" s="81"/>
      <c r="B169" s="82">
        <v>667004297</v>
      </c>
      <c r="C169" s="83" t="s">
        <v>174</v>
      </c>
      <c r="D169" s="60"/>
      <c r="E169" s="94"/>
      <c r="F169" s="60"/>
      <c r="G169" s="62" t="str">
        <f t="shared" si="8"/>
        <v/>
      </c>
      <c r="H169" s="63"/>
      <c r="I169" s="77">
        <v>0</v>
      </c>
      <c r="J169" s="11"/>
      <c r="K169" s="8"/>
      <c r="L169" s="11"/>
      <c r="M169" s="13"/>
      <c r="N169" s="14"/>
      <c r="O169" s="12"/>
      <c r="P169" s="14"/>
      <c r="Q169" s="12"/>
      <c r="R169" s="11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hidden="1" x14ac:dyDescent="0.25">
      <c r="A170" s="43" t="s">
        <v>48</v>
      </c>
      <c r="B170" s="44">
        <v>700009330</v>
      </c>
      <c r="C170" s="45" t="s">
        <v>173</v>
      </c>
      <c r="D170" s="88" t="s">
        <v>234</v>
      </c>
      <c r="E170" s="89" t="s">
        <v>337</v>
      </c>
      <c r="F170" s="16"/>
      <c r="G170" s="24" t="str">
        <f t="shared" si="8"/>
        <v/>
      </c>
      <c r="H170" s="25"/>
      <c r="I170" s="18">
        <v>4</v>
      </c>
      <c r="J170" s="11"/>
      <c r="K170" s="8"/>
      <c r="L170" s="14"/>
      <c r="M170" s="12"/>
      <c r="N170" s="14"/>
      <c r="O170" s="12"/>
      <c r="P170" s="14"/>
      <c r="Q170" s="12"/>
      <c r="R170" s="11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hidden="1" x14ac:dyDescent="0.25">
      <c r="A171" s="43" t="s">
        <v>314</v>
      </c>
      <c r="B171" s="44"/>
      <c r="C171" s="45" t="s">
        <v>317</v>
      </c>
      <c r="D171" s="88" t="s">
        <v>234</v>
      </c>
      <c r="E171" s="88"/>
      <c r="F171" s="16" t="s">
        <v>345</v>
      </c>
      <c r="G171" s="24" t="str">
        <f t="shared" si="8"/>
        <v/>
      </c>
      <c r="H171" s="25"/>
      <c r="I171" s="18">
        <v>1</v>
      </c>
      <c r="J171" s="11"/>
      <c r="K171" s="8"/>
      <c r="L171" s="14"/>
      <c r="M171" s="12"/>
      <c r="N171" s="14"/>
      <c r="O171" s="12"/>
      <c r="P171" s="14"/>
      <c r="Q171" s="12"/>
      <c r="R171" s="11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hidden="1" x14ac:dyDescent="0.25">
      <c r="A172" s="43" t="s">
        <v>261</v>
      </c>
      <c r="B172" s="44" t="s">
        <v>319</v>
      </c>
      <c r="C172" s="45" t="s">
        <v>320</v>
      </c>
      <c r="D172" s="88" t="s">
        <v>234</v>
      </c>
      <c r="E172" s="88"/>
      <c r="F172" s="16" t="s">
        <v>346</v>
      </c>
      <c r="G172" s="24" t="str">
        <f t="shared" si="8"/>
        <v/>
      </c>
      <c r="H172" s="25"/>
      <c r="I172" s="18">
        <v>2</v>
      </c>
      <c r="J172" s="11"/>
      <c r="K172" s="8"/>
      <c r="L172" s="14"/>
      <c r="M172" s="12"/>
      <c r="N172" s="14"/>
      <c r="O172" s="12"/>
      <c r="P172" s="14"/>
      <c r="Q172" s="12"/>
      <c r="R172" s="11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hidden="1" x14ac:dyDescent="0.25">
      <c r="A173" s="81"/>
      <c r="B173" s="82" t="s">
        <v>184</v>
      </c>
      <c r="C173" s="83" t="s">
        <v>185</v>
      </c>
      <c r="D173" s="60"/>
      <c r="E173" s="94"/>
      <c r="F173" s="60"/>
      <c r="G173" s="62" t="str">
        <f t="shared" si="8"/>
        <v/>
      </c>
      <c r="H173" s="63"/>
      <c r="I173" s="77">
        <v>4</v>
      </c>
      <c r="J173" s="11"/>
      <c r="K173" s="8"/>
      <c r="L173" s="14"/>
      <c r="M173" s="12"/>
      <c r="N173" s="14"/>
      <c r="O173" s="12"/>
      <c r="P173" s="14"/>
      <c r="Q173" s="12"/>
      <c r="R173" s="14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hidden="1" x14ac:dyDescent="0.25">
      <c r="A174" s="81"/>
      <c r="B174" s="82" t="s">
        <v>186</v>
      </c>
      <c r="C174" s="83" t="s">
        <v>187</v>
      </c>
      <c r="D174" s="60"/>
      <c r="E174" s="94"/>
      <c r="F174" s="60"/>
      <c r="G174" s="62" t="str">
        <f t="shared" si="8"/>
        <v/>
      </c>
      <c r="H174" s="63"/>
      <c r="I174" s="77">
        <v>4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hidden="1" x14ac:dyDescent="0.25">
      <c r="A175" s="1" t="s">
        <v>53</v>
      </c>
      <c r="B175" s="3" t="s">
        <v>106</v>
      </c>
      <c r="C175" s="21" t="s">
        <v>269</v>
      </c>
      <c r="D175" s="88" t="s">
        <v>234</v>
      </c>
      <c r="E175" s="88"/>
      <c r="F175" s="16" t="s">
        <v>339</v>
      </c>
      <c r="G175" s="24" t="str">
        <f t="shared" si="8"/>
        <v/>
      </c>
      <c r="H175" s="25"/>
      <c r="I175" s="18">
        <v>1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hidden="1" x14ac:dyDescent="0.25">
      <c r="A176" s="1" t="s">
        <v>53</v>
      </c>
      <c r="B176" s="3" t="s">
        <v>106</v>
      </c>
      <c r="C176" s="21" t="s">
        <v>270</v>
      </c>
      <c r="D176" s="88" t="s">
        <v>234</v>
      </c>
      <c r="E176" s="88"/>
      <c r="F176" s="16" t="s">
        <v>339</v>
      </c>
      <c r="G176" s="24" t="str">
        <f t="shared" si="8"/>
        <v/>
      </c>
      <c r="H176" s="25"/>
      <c r="I176" s="18">
        <v>1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hidden="1" x14ac:dyDescent="0.25">
      <c r="A177" s="1" t="s">
        <v>53</v>
      </c>
      <c r="B177" s="3" t="s">
        <v>106</v>
      </c>
      <c r="C177" s="21" t="s">
        <v>271</v>
      </c>
      <c r="D177" s="88" t="s">
        <v>234</v>
      </c>
      <c r="E177" s="88"/>
      <c r="F177" s="16" t="s">
        <v>339</v>
      </c>
      <c r="G177" s="24" t="str">
        <f t="shared" si="8"/>
        <v/>
      </c>
      <c r="H177" s="25"/>
      <c r="I177" s="18">
        <v>1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x14ac:dyDescent="0.25">
      <c r="A178" s="96" t="s">
        <v>177</v>
      </c>
      <c r="B178" s="2" t="s">
        <v>106</v>
      </c>
      <c r="C178" s="97" t="s">
        <v>272</v>
      </c>
      <c r="D178" s="16" t="s">
        <v>255</v>
      </c>
      <c r="E178" s="88" t="s">
        <v>349</v>
      </c>
      <c r="F178" s="16"/>
      <c r="G178" s="24" t="str">
        <f t="shared" si="8"/>
        <v/>
      </c>
      <c r="H178" s="25"/>
      <c r="I178" s="18">
        <v>1</v>
      </c>
      <c r="J178" s="11"/>
      <c r="K178" s="8"/>
      <c r="L178" s="14"/>
      <c r="M178" s="12"/>
      <c r="N178" s="14"/>
      <c r="O178" s="12"/>
      <c r="P178" s="14"/>
      <c r="Q178" s="12"/>
      <c r="R178" s="14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hidden="1" x14ac:dyDescent="0.25">
      <c r="A179" s="1" t="s">
        <v>53</v>
      </c>
      <c r="B179" s="3" t="s">
        <v>274</v>
      </c>
      <c r="C179" s="21" t="s">
        <v>276</v>
      </c>
      <c r="D179" s="88" t="s">
        <v>234</v>
      </c>
      <c r="E179" s="89" t="s">
        <v>337</v>
      </c>
      <c r="F179" s="16"/>
      <c r="G179" s="24" t="str">
        <f t="shared" si="8"/>
        <v/>
      </c>
      <c r="H179" s="25"/>
      <c r="I179" s="18">
        <v>1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hidden="1" x14ac:dyDescent="0.25">
      <c r="A180" s="1" t="s">
        <v>54</v>
      </c>
      <c r="B180" s="3" t="s">
        <v>275</v>
      </c>
      <c r="C180" s="21" t="s">
        <v>277</v>
      </c>
      <c r="D180" s="88" t="s">
        <v>234</v>
      </c>
      <c r="E180" s="88"/>
      <c r="F180" s="16" t="s">
        <v>347</v>
      </c>
      <c r="G180" s="24" t="str">
        <f t="shared" si="8"/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hidden="1" x14ac:dyDescent="0.25">
      <c r="A181" s="1" t="s">
        <v>54</v>
      </c>
      <c r="B181" s="3" t="s">
        <v>278</v>
      </c>
      <c r="C181" s="21" t="s">
        <v>279</v>
      </c>
      <c r="D181" s="88" t="s">
        <v>234</v>
      </c>
      <c r="E181" s="88"/>
      <c r="F181" s="16"/>
      <c r="G181" s="24" t="str">
        <f t="shared" si="8"/>
        <v/>
      </c>
      <c r="H181" s="25"/>
      <c r="I181" s="18">
        <v>6</v>
      </c>
      <c r="J181" s="11"/>
      <c r="K181" s="8"/>
      <c r="L181" s="14"/>
      <c r="M181" s="12"/>
      <c r="N181" s="14"/>
      <c r="O181" s="12"/>
      <c r="P181" s="14"/>
      <c r="Q181" s="12"/>
      <c r="R181" s="14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hidden="1" x14ac:dyDescent="0.25">
      <c r="A182" s="84" t="s">
        <v>54</v>
      </c>
      <c r="B182" s="3" t="s">
        <v>280</v>
      </c>
      <c r="C182" s="85" t="s">
        <v>281</v>
      </c>
      <c r="D182" s="86" t="s">
        <v>338</v>
      </c>
      <c r="E182" s="88"/>
      <c r="F182" s="16"/>
      <c r="G182" s="24" t="str">
        <f t="shared" si="8"/>
        <v/>
      </c>
      <c r="H182" s="25"/>
      <c r="I182" s="18">
        <v>1</v>
      </c>
      <c r="J182" s="11"/>
      <c r="K182" s="8"/>
      <c r="L182" s="14"/>
      <c r="M182" s="12"/>
      <c r="N182" s="14"/>
      <c r="O182" s="12"/>
      <c r="P182" s="14"/>
      <c r="Q182" s="12"/>
      <c r="R182" s="14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hidden="1" x14ac:dyDescent="0.25">
      <c r="A183" s="84" t="s">
        <v>54</v>
      </c>
      <c r="B183" s="3" t="s">
        <v>282</v>
      </c>
      <c r="C183" s="85" t="s">
        <v>283</v>
      </c>
      <c r="D183" s="86" t="s">
        <v>338</v>
      </c>
      <c r="E183" s="88"/>
      <c r="F183" s="16"/>
      <c r="G183" s="24" t="str">
        <f t="shared" si="8"/>
        <v/>
      </c>
      <c r="H183" s="25"/>
      <c r="I183" s="18">
        <v>1</v>
      </c>
      <c r="J183" s="11"/>
      <c r="K183" s="8"/>
      <c r="L183" s="14"/>
      <c r="M183" s="12"/>
      <c r="N183" s="14"/>
      <c r="O183" s="12"/>
      <c r="P183" s="14"/>
      <c r="Q183" s="12"/>
      <c r="R183" s="14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hidden="1" x14ac:dyDescent="0.25">
      <c r="A184" s="1" t="s">
        <v>54</v>
      </c>
      <c r="B184" s="3">
        <v>2292227</v>
      </c>
      <c r="C184" s="21" t="s">
        <v>286</v>
      </c>
      <c r="D184" s="16" t="s">
        <v>338</v>
      </c>
      <c r="E184" s="88"/>
      <c r="F184" s="16" t="s">
        <v>350</v>
      </c>
      <c r="G184" s="24" t="str">
        <f t="shared" si="8"/>
        <v/>
      </c>
      <c r="H184" s="25"/>
      <c r="I184" s="18">
        <v>2</v>
      </c>
      <c r="J184" s="11"/>
      <c r="K184" s="8"/>
      <c r="L184" s="14"/>
      <c r="M184" s="12"/>
      <c r="N184" s="14"/>
      <c r="O184" s="12"/>
      <c r="P184" s="14"/>
      <c r="Q184" s="12"/>
      <c r="R184" s="14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x14ac:dyDescent="0.25">
      <c r="A185" s="96" t="s">
        <v>54</v>
      </c>
      <c r="B185" s="2">
        <v>999038530</v>
      </c>
      <c r="C185" s="97" t="s">
        <v>287</v>
      </c>
      <c r="D185" s="16" t="s">
        <v>255</v>
      </c>
      <c r="E185" s="88" t="s">
        <v>349</v>
      </c>
      <c r="F185" s="16"/>
      <c r="G185" s="24" t="str">
        <f t="shared" si="8"/>
        <v/>
      </c>
      <c r="H185" s="25"/>
      <c r="I185" s="18">
        <v>1</v>
      </c>
      <c r="J185" s="11"/>
      <c r="K185" s="8"/>
      <c r="L185" s="14"/>
      <c r="M185" s="12"/>
      <c r="N185" s="14"/>
      <c r="O185" s="12"/>
      <c r="P185" s="14"/>
      <c r="Q185" s="12"/>
      <c r="R185" s="14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x14ac:dyDescent="0.25">
      <c r="A186" s="96" t="s">
        <v>47</v>
      </c>
      <c r="B186" s="2" t="s">
        <v>327</v>
      </c>
      <c r="C186" s="97" t="s">
        <v>328</v>
      </c>
      <c r="D186" s="16" t="s">
        <v>255</v>
      </c>
      <c r="E186" s="88" t="s">
        <v>349</v>
      </c>
      <c r="F186" s="16"/>
      <c r="G186" s="24" t="str">
        <f t="shared" si="8"/>
        <v/>
      </c>
      <c r="H186" s="25"/>
      <c r="I186" s="18">
        <v>3</v>
      </c>
      <c r="J186" s="11"/>
      <c r="K186" s="8"/>
      <c r="L186" s="14"/>
      <c r="M186" s="12"/>
      <c r="N186" s="14"/>
      <c r="O186" s="12"/>
      <c r="P186" s="14"/>
      <c r="Q186" s="12"/>
      <c r="R186" s="14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ht="30" x14ac:dyDescent="0.25">
      <c r="A187" s="96" t="s">
        <v>47</v>
      </c>
      <c r="B187" s="2" t="s">
        <v>329</v>
      </c>
      <c r="C187" s="97" t="s">
        <v>330</v>
      </c>
      <c r="D187" s="16" t="s">
        <v>255</v>
      </c>
      <c r="E187" s="88" t="s">
        <v>349</v>
      </c>
      <c r="F187" s="16"/>
      <c r="G187" s="24" t="str">
        <f t="shared" si="8"/>
        <v/>
      </c>
      <c r="H187" s="25"/>
      <c r="I187" s="18">
        <v>2</v>
      </c>
      <c r="J187" s="11"/>
      <c r="K187" s="8"/>
      <c r="L187" s="14"/>
      <c r="M187" s="12"/>
      <c r="N187" s="14"/>
      <c r="O187" s="12"/>
      <c r="P187" s="14"/>
      <c r="Q187" s="12"/>
      <c r="R187" s="14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</sheetData>
  <autoFilter ref="A1:AW187" xr:uid="{33165732-921F-4B38-922B-372698C0E235}">
    <filterColumn colId="3">
      <filters>
        <filter val="Tool"/>
      </filters>
    </filterColumn>
  </autoFilter>
  <conditionalFormatting sqref="B1">
    <cfRule type="duplicateValues" dxfId="78" priority="17"/>
  </conditionalFormatting>
  <conditionalFormatting sqref="B2:B3">
    <cfRule type="duplicateValues" dxfId="77" priority="16"/>
  </conditionalFormatting>
  <conditionalFormatting sqref="B4">
    <cfRule type="duplicateValues" dxfId="76" priority="15"/>
  </conditionalFormatting>
  <conditionalFormatting sqref="B5">
    <cfRule type="duplicateValues" dxfId="75" priority="14"/>
  </conditionalFormatting>
  <conditionalFormatting sqref="B6">
    <cfRule type="duplicateValues" dxfId="74" priority="13"/>
  </conditionalFormatting>
  <conditionalFormatting sqref="B7:B9">
    <cfRule type="duplicateValues" dxfId="73" priority="12"/>
  </conditionalFormatting>
  <conditionalFormatting sqref="B10:B22">
    <cfRule type="duplicateValues" dxfId="72" priority="11"/>
  </conditionalFormatting>
  <conditionalFormatting sqref="B49:B51 B23:B47">
    <cfRule type="duplicateValues" dxfId="71" priority="10"/>
  </conditionalFormatting>
  <conditionalFormatting sqref="B52:B74">
    <cfRule type="duplicateValues" dxfId="70" priority="9"/>
  </conditionalFormatting>
  <conditionalFormatting sqref="B155:B162 B134:B148 B75:B131">
    <cfRule type="duplicateValues" dxfId="69" priority="8"/>
  </conditionalFormatting>
  <conditionalFormatting sqref="B132">
    <cfRule type="duplicateValues" dxfId="68" priority="7"/>
  </conditionalFormatting>
  <conditionalFormatting sqref="B133">
    <cfRule type="duplicateValues" dxfId="67" priority="6"/>
  </conditionalFormatting>
  <conditionalFormatting sqref="B163">
    <cfRule type="duplicateValues" dxfId="66" priority="5"/>
  </conditionalFormatting>
  <conditionalFormatting sqref="B164:B166">
    <cfRule type="duplicateValues" dxfId="65" priority="4"/>
  </conditionalFormatting>
  <conditionalFormatting sqref="B48">
    <cfRule type="duplicateValues" dxfId="64" priority="3"/>
  </conditionalFormatting>
  <conditionalFormatting sqref="B175:B187">
    <cfRule type="duplicateValues" dxfId="63" priority="2"/>
  </conditionalFormatting>
  <conditionalFormatting sqref="B149:B154">
    <cfRule type="duplicateValues" dxfId="62" priority="1"/>
  </conditionalFormatting>
  <conditionalFormatting sqref="B167">
    <cfRule type="duplicateValues" dxfId="61" priority="18"/>
  </conditionalFormatting>
  <conditionalFormatting sqref="B168:B174">
    <cfRule type="duplicateValues" dxfId="60" priority="19"/>
  </conditionalFormatting>
  <pageMargins left="0.25" right="0.25" top="0.75" bottom="0.75" header="0.3" footer="0.3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3251A-61A8-4087-A027-E036E20EB13B}">
  <sheetPr filterMode="1"/>
  <dimension ref="A1:AW187"/>
  <sheetViews>
    <sheetView zoomScale="90" zoomScaleNormal="90" workbookViewId="0">
      <pane ySplit="1" topLeftCell="A2" activePane="bottomLeft" state="frozen"/>
      <selection pane="bottomLeft" activeCell="C196" sqref="C196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4.140625" style="92" bestFit="1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252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hidden="1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hidden="1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hidden="1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hidden="1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hidden="1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hidden="1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hidden="1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hidden="1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hidden="1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hidden="1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hidden="1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hidden="1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hidden="1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hidden="1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hidden="1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hidden="1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hidden="1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hidden="1" x14ac:dyDescent="0.25">
      <c r="A19" s="43" t="s">
        <v>201</v>
      </c>
      <c r="B19" s="44">
        <v>888004188</v>
      </c>
      <c r="C19" s="45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hidden="1" x14ac:dyDescent="0.25">
      <c r="A20" s="43" t="s">
        <v>201</v>
      </c>
      <c r="B20" s="44" t="s">
        <v>220</v>
      </c>
      <c r="C20" s="45" t="s">
        <v>221</v>
      </c>
      <c r="D20" s="88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hidden="1" x14ac:dyDescent="0.25">
      <c r="A21" s="48" t="s">
        <v>201</v>
      </c>
      <c r="B21" s="49" t="s">
        <v>224</v>
      </c>
      <c r="C21" s="50" t="s">
        <v>226</v>
      </c>
      <c r="D21" s="88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hidden="1" x14ac:dyDescent="0.25">
      <c r="A22" s="48" t="s">
        <v>201</v>
      </c>
      <c r="B22" s="49" t="s">
        <v>225</v>
      </c>
      <c r="C22" s="50" t="s">
        <v>227</v>
      </c>
      <c r="D22" s="88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hidden="1" x14ac:dyDescent="0.25">
      <c r="A23" s="43" t="s">
        <v>201</v>
      </c>
      <c r="B23" s="44">
        <v>999038140</v>
      </c>
      <c r="C23" s="45" t="s">
        <v>228</v>
      </c>
      <c r="D23" s="16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hidden="1" x14ac:dyDescent="0.25">
      <c r="A24" s="43" t="s">
        <v>201</v>
      </c>
      <c r="B24" s="44" t="s">
        <v>229</v>
      </c>
      <c r="C24" s="45" t="s">
        <v>230</v>
      </c>
      <c r="D24" s="88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hidden="1" x14ac:dyDescent="0.25">
      <c r="A25" s="43" t="s">
        <v>201</v>
      </c>
      <c r="B25" s="44">
        <v>201000197</v>
      </c>
      <c r="C25" s="45" t="s">
        <v>170</v>
      </c>
      <c r="D25" s="88" t="s">
        <v>234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hidden="1" x14ac:dyDescent="0.25">
      <c r="A26" s="43" t="s">
        <v>201</v>
      </c>
      <c r="B26" s="44">
        <v>201000197</v>
      </c>
      <c r="C26" s="45" t="s">
        <v>126</v>
      </c>
      <c r="D26" s="88" t="s">
        <v>234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hidden="1" x14ac:dyDescent="0.25">
      <c r="A27" s="43" t="s">
        <v>201</v>
      </c>
      <c r="B27" s="44">
        <v>201000260</v>
      </c>
      <c r="C27" s="45" t="s">
        <v>55</v>
      </c>
      <c r="D27" s="88" t="s">
        <v>234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hidden="1" x14ac:dyDescent="0.25">
      <c r="A28" s="43" t="s">
        <v>201</v>
      </c>
      <c r="B28" s="44">
        <v>201000160</v>
      </c>
      <c r="C28" s="45" t="s">
        <v>171</v>
      </c>
      <c r="D28" s="88" t="s">
        <v>234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hidden="1" x14ac:dyDescent="0.25">
      <c r="A29" s="43" t="s">
        <v>201</v>
      </c>
      <c r="B29" s="44">
        <v>201000160</v>
      </c>
      <c r="C29" s="45" t="s">
        <v>172</v>
      </c>
      <c r="D29" s="88" t="s">
        <v>234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hidden="1" x14ac:dyDescent="0.25">
      <c r="A30" s="43" t="s">
        <v>201</v>
      </c>
      <c r="B30" s="47">
        <v>201000174</v>
      </c>
      <c r="C30" s="45" t="s">
        <v>127</v>
      </c>
      <c r="D30" s="88" t="s">
        <v>234</v>
      </c>
      <c r="E30" s="88" t="s">
        <v>337</v>
      </c>
      <c r="F30" s="16"/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hidden="1" x14ac:dyDescent="0.25">
      <c r="A31" s="43" t="s">
        <v>201</v>
      </c>
      <c r="B31" s="44">
        <v>201000281</v>
      </c>
      <c r="C31" s="45" t="s">
        <v>128</v>
      </c>
      <c r="D31" s="88" t="s">
        <v>234</v>
      </c>
      <c r="E31" s="88" t="s">
        <v>337</v>
      </c>
      <c r="F31" s="16"/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hidden="1" customHeight="1" x14ac:dyDescent="0.25">
      <c r="A32" s="43" t="s">
        <v>50</v>
      </c>
      <c r="B32" s="44" t="s">
        <v>2</v>
      </c>
      <c r="C32" s="45" t="s">
        <v>2</v>
      </c>
      <c r="D32" s="88" t="s">
        <v>234</v>
      </c>
      <c r="E32" s="88" t="s">
        <v>337</v>
      </c>
      <c r="F32" s="16" t="s">
        <v>340</v>
      </c>
      <c r="G32" s="24" t="str">
        <f t="shared" ref="G32:G40" si="0">IF(H32="","",I32-H32)</f>
        <v/>
      </c>
      <c r="H32" s="25"/>
      <c r="I32" s="18">
        <v>15</v>
      </c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hidden="1" x14ac:dyDescent="0.25">
      <c r="A33" s="43" t="s">
        <v>50</v>
      </c>
      <c r="B33" s="44">
        <v>430001208</v>
      </c>
      <c r="C33" s="45" t="s">
        <v>65</v>
      </c>
      <c r="D33" s="88" t="s">
        <v>234</v>
      </c>
      <c r="E33" s="88" t="s">
        <v>337</v>
      </c>
      <c r="F33" s="16"/>
      <c r="G33" s="24" t="str">
        <f t="shared" si="0"/>
        <v/>
      </c>
      <c r="H33" s="25"/>
      <c r="I33" s="18">
        <v>8</v>
      </c>
      <c r="J33" s="11"/>
      <c r="K33" s="8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hidden="1" x14ac:dyDescent="0.25">
      <c r="A34" s="43" t="s">
        <v>50</v>
      </c>
      <c r="B34" s="44" t="s">
        <v>11</v>
      </c>
      <c r="C34" s="45" t="s">
        <v>67</v>
      </c>
      <c r="D34" s="16" t="s">
        <v>255</v>
      </c>
      <c r="E34" s="88" t="s">
        <v>349</v>
      </c>
      <c r="F34" s="16"/>
      <c r="G34" s="24" t="str">
        <f t="shared" si="0"/>
        <v/>
      </c>
      <c r="H34" s="25"/>
      <c r="I34" s="18">
        <v>7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hidden="1" x14ac:dyDescent="0.25">
      <c r="A35" s="43" t="s">
        <v>50</v>
      </c>
      <c r="B35" s="44" t="s">
        <v>12</v>
      </c>
      <c r="C35" s="45" t="s">
        <v>68</v>
      </c>
      <c r="D35" s="16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hidden="1" x14ac:dyDescent="0.25">
      <c r="A36" s="43" t="s">
        <v>50</v>
      </c>
      <c r="B36" s="44" t="s">
        <v>14</v>
      </c>
      <c r="C36" s="45" t="s">
        <v>70</v>
      </c>
      <c r="D36" s="88" t="s">
        <v>234</v>
      </c>
      <c r="E36" s="88" t="s">
        <v>337</v>
      </c>
      <c r="F36" s="16"/>
      <c r="G36" s="24" t="str">
        <f t="shared" si="0"/>
        <v/>
      </c>
      <c r="H36" s="25"/>
      <c r="I36" s="18">
        <v>190</v>
      </c>
      <c r="J36" s="11"/>
      <c r="K36" s="8"/>
      <c r="L36" s="11"/>
      <c r="M36" s="13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hidden="1" x14ac:dyDescent="0.25">
      <c r="A37" s="43" t="s">
        <v>50</v>
      </c>
      <c r="B37" s="44" t="s">
        <v>15</v>
      </c>
      <c r="C37" s="45" t="s">
        <v>71</v>
      </c>
      <c r="D37" s="88" t="s">
        <v>234</v>
      </c>
      <c r="E37" s="88" t="s">
        <v>337</v>
      </c>
      <c r="F37" s="16"/>
      <c r="G37" s="24" t="str">
        <f t="shared" si="0"/>
        <v/>
      </c>
      <c r="H37" s="25"/>
      <c r="I37" s="18">
        <v>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hidden="1" x14ac:dyDescent="0.25">
      <c r="A38" s="43" t="s">
        <v>50</v>
      </c>
      <c r="B38" s="44" t="s">
        <v>20</v>
      </c>
      <c r="C38" s="45" t="s">
        <v>262</v>
      </c>
      <c r="D38" s="88" t="s">
        <v>234</v>
      </c>
      <c r="E38" s="88" t="s">
        <v>337</v>
      </c>
      <c r="F38" s="16"/>
      <c r="G38" s="24" t="str">
        <f t="shared" si="0"/>
        <v/>
      </c>
      <c r="H38" s="25"/>
      <c r="I38" s="22">
        <v>5</v>
      </c>
      <c r="J38" s="11"/>
      <c r="K38" s="13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hidden="1" x14ac:dyDescent="0.25">
      <c r="A39" s="43" t="s">
        <v>50</v>
      </c>
      <c r="B39" s="44">
        <v>405008767</v>
      </c>
      <c r="C39" s="45" t="s">
        <v>75</v>
      </c>
      <c r="D39" s="88" t="s">
        <v>234</v>
      </c>
      <c r="E39" s="88" t="s">
        <v>337</v>
      </c>
      <c r="F39" s="16"/>
      <c r="G39" s="24" t="str">
        <f t="shared" si="0"/>
        <v/>
      </c>
      <c r="H39" s="25"/>
      <c r="I39" s="18">
        <v>5</v>
      </c>
      <c r="J39" s="11"/>
      <c r="K39" s="8"/>
      <c r="L39" s="11"/>
      <c r="M39" s="12"/>
      <c r="N39" s="11"/>
      <c r="O39" s="13"/>
      <c r="P39" s="11"/>
      <c r="Q39" s="13"/>
      <c r="R39" s="11"/>
      <c r="S39" s="13"/>
      <c r="T39" s="11"/>
      <c r="U39" s="13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hidden="1" x14ac:dyDescent="0.25">
      <c r="A40" s="43" t="s">
        <v>50</v>
      </c>
      <c r="B40" s="44" t="s">
        <v>22</v>
      </c>
      <c r="C40" s="45" t="s">
        <v>76</v>
      </c>
      <c r="D40" s="88" t="s">
        <v>234</v>
      </c>
      <c r="E40" s="88" t="s">
        <v>337</v>
      </c>
      <c r="F40" s="16"/>
      <c r="G40" s="24" t="str">
        <f t="shared" si="0"/>
        <v/>
      </c>
      <c r="H40" s="25"/>
      <c r="I40" s="18">
        <v>12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hidden="1" customHeight="1" x14ac:dyDescent="0.25">
      <c r="A41" s="43" t="s">
        <v>50</v>
      </c>
      <c r="B41" s="44">
        <v>430003154</v>
      </c>
      <c r="C41" s="45" t="s">
        <v>250</v>
      </c>
      <c r="D41" s="88" t="s">
        <v>234</v>
      </c>
      <c r="E41" s="88" t="s">
        <v>337</v>
      </c>
      <c r="F41" s="16"/>
      <c r="G41" s="24">
        <f>IF(I41-H41&gt;0,0,I41-H41)</f>
        <v>0</v>
      </c>
      <c r="H41" s="26">
        <v>4</v>
      </c>
      <c r="I41" s="22">
        <f>7+K41</f>
        <v>6</v>
      </c>
      <c r="J41" s="11">
        <v>43844</v>
      </c>
      <c r="K41" s="42">
        <v>-1</v>
      </c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hidden="1" x14ac:dyDescent="0.25">
      <c r="A42" s="43" t="s">
        <v>50</v>
      </c>
      <c r="B42" s="44">
        <v>430001101</v>
      </c>
      <c r="C42" s="45" t="s">
        <v>80</v>
      </c>
      <c r="D42" s="88" t="s">
        <v>234</v>
      </c>
      <c r="E42" s="88" t="s">
        <v>337</v>
      </c>
      <c r="F42" s="16" t="s">
        <v>259</v>
      </c>
      <c r="G42" s="24" t="str">
        <f t="shared" ref="G42:G48" si="1">IF(H42="","",I42-H42)</f>
        <v/>
      </c>
      <c r="H42" s="25"/>
      <c r="I42" s="18">
        <v>48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hidden="1" x14ac:dyDescent="0.25">
      <c r="A43" s="43" t="s">
        <v>50</v>
      </c>
      <c r="B43" s="44" t="s">
        <v>24</v>
      </c>
      <c r="C43" s="45" t="s">
        <v>256</v>
      </c>
      <c r="D43" s="88" t="s">
        <v>234</v>
      </c>
      <c r="E43" s="88" t="s">
        <v>337</v>
      </c>
      <c r="F43" s="16" t="s">
        <v>259</v>
      </c>
      <c r="G43" s="24" t="str">
        <f t="shared" si="1"/>
        <v/>
      </c>
      <c r="H43" s="25"/>
      <c r="I43" s="18">
        <v>7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hidden="1" x14ac:dyDescent="0.25">
      <c r="A44" s="43" t="s">
        <v>50</v>
      </c>
      <c r="B44" s="44">
        <v>430001102</v>
      </c>
      <c r="C44" s="45" t="s">
        <v>80</v>
      </c>
      <c r="D44" s="88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48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hidden="1" x14ac:dyDescent="0.25">
      <c r="A45" s="43" t="s">
        <v>50</v>
      </c>
      <c r="B45" s="44">
        <v>323000639</v>
      </c>
      <c r="C45" s="45" t="s">
        <v>265</v>
      </c>
      <c r="D45" s="88" t="s">
        <v>234</v>
      </c>
      <c r="E45" s="88" t="s">
        <v>337</v>
      </c>
      <c r="F45" s="16"/>
      <c r="G45" s="24" t="str">
        <f t="shared" si="1"/>
        <v/>
      </c>
      <c r="H45" s="25"/>
      <c r="I45" s="18">
        <v>25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hidden="1" x14ac:dyDescent="0.25">
      <c r="A46" s="43" t="s">
        <v>50</v>
      </c>
      <c r="B46" s="44" t="s">
        <v>25</v>
      </c>
      <c r="C46" s="45" t="s">
        <v>79</v>
      </c>
      <c r="D46" s="88" t="s">
        <v>234</v>
      </c>
      <c r="E46" s="88" t="s">
        <v>337</v>
      </c>
      <c r="F46" s="16"/>
      <c r="G46" s="24" t="str">
        <f t="shared" si="1"/>
        <v/>
      </c>
      <c r="H46" s="25"/>
      <c r="I46" s="18">
        <v>4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hidden="1" x14ac:dyDescent="0.25">
      <c r="A47" s="43" t="s">
        <v>50</v>
      </c>
      <c r="B47" s="44" t="s">
        <v>26</v>
      </c>
      <c r="C47" s="45" t="s">
        <v>79</v>
      </c>
      <c r="D47" s="88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3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hidden="1" x14ac:dyDescent="0.25">
      <c r="A48" s="43" t="s">
        <v>50</v>
      </c>
      <c r="B48" s="44">
        <v>205000730</v>
      </c>
      <c r="C48" s="45" t="s">
        <v>86</v>
      </c>
      <c r="D48" s="88" t="s">
        <v>234</v>
      </c>
      <c r="E48" s="88" t="s">
        <v>337</v>
      </c>
      <c r="F48" s="16"/>
      <c r="G48" s="24">
        <f t="shared" si="1"/>
        <v>1</v>
      </c>
      <c r="H48" s="25">
        <v>2</v>
      </c>
      <c r="I48" s="18">
        <v>3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ht="30" hidden="1" x14ac:dyDescent="0.25">
      <c r="A49" s="43" t="s">
        <v>50</v>
      </c>
      <c r="B49" s="44">
        <v>205000894</v>
      </c>
      <c r="C49" s="45" t="s">
        <v>236</v>
      </c>
      <c r="D49" s="88" t="s">
        <v>234</v>
      </c>
      <c r="E49" s="88" t="s">
        <v>337</v>
      </c>
      <c r="F49" s="16"/>
      <c r="G49" s="24">
        <f>IF(I49-H49&gt;0,0,I49-H49)</f>
        <v>0</v>
      </c>
      <c r="H49" s="25">
        <v>2</v>
      </c>
      <c r="I49" s="18">
        <v>2</v>
      </c>
      <c r="J49" s="11"/>
      <c r="K49" s="12"/>
      <c r="L49" s="11"/>
      <c r="M49" s="13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hidden="1" x14ac:dyDescent="0.25">
      <c r="A50" s="43" t="s">
        <v>50</v>
      </c>
      <c r="B50" s="44">
        <v>700006052</v>
      </c>
      <c r="C50" s="45" t="s">
        <v>237</v>
      </c>
      <c r="D50" s="88" t="s">
        <v>234</v>
      </c>
      <c r="E50" s="88" t="s">
        <v>337</v>
      </c>
      <c r="F50" s="16"/>
      <c r="G50" s="24">
        <f>IF(I50-H50&gt;0,0,I50-H50)</f>
        <v>0</v>
      </c>
      <c r="H50" s="25">
        <v>3</v>
      </c>
      <c r="I50" s="22">
        <v>3</v>
      </c>
      <c r="J50" s="11"/>
      <c r="K50" s="4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hidden="1" x14ac:dyDescent="0.25">
      <c r="A51" s="43" t="s">
        <v>50</v>
      </c>
      <c r="B51" s="44">
        <v>700010979</v>
      </c>
      <c r="C51" s="45" t="s">
        <v>87</v>
      </c>
      <c r="D51" s="88" t="s">
        <v>234</v>
      </c>
      <c r="E51" s="88" t="s">
        <v>337</v>
      </c>
      <c r="F51" s="16"/>
      <c r="G51" s="24" t="str">
        <f t="shared" ref="G51:G56" si="2">IF(H51="","",I51-H51)</f>
        <v/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hidden="1" x14ac:dyDescent="0.25">
      <c r="A52" s="43" t="s">
        <v>50</v>
      </c>
      <c r="B52" s="44">
        <v>999032368</v>
      </c>
      <c r="C52" s="45" t="s">
        <v>93</v>
      </c>
      <c r="D52" s="16" t="s">
        <v>255</v>
      </c>
      <c r="E52" s="88" t="s">
        <v>349</v>
      </c>
      <c r="F52" s="16"/>
      <c r="G52" s="24" t="str">
        <f t="shared" si="2"/>
        <v/>
      </c>
      <c r="H52" s="25"/>
      <c r="I52" s="18">
        <v>5</v>
      </c>
      <c r="J52" s="11"/>
      <c r="K52" s="8"/>
      <c r="L52" s="11"/>
      <c r="M52" s="12"/>
      <c r="N52" s="14"/>
      <c r="O52" s="12"/>
      <c r="P52" s="14"/>
      <c r="Q52" s="12"/>
      <c r="R52" s="14"/>
      <c r="S52" s="12"/>
      <c r="T52" s="14"/>
      <c r="U52" s="12"/>
      <c r="V52" s="14"/>
      <c r="W52" s="12"/>
      <c r="X52" s="14"/>
      <c r="Y52" s="12"/>
      <c r="Z52" s="14"/>
      <c r="AA52" s="12"/>
      <c r="AB52" s="14"/>
      <c r="AC52" s="12"/>
      <c r="AD52" s="14"/>
      <c r="AE52" s="12"/>
      <c r="AF52" s="14"/>
      <c r="AG52" s="12"/>
      <c r="AH52" s="14"/>
      <c r="AI52" s="12"/>
      <c r="AJ52" s="11"/>
      <c r="AK52" s="13"/>
      <c r="AL52" s="14"/>
      <c r="AM52" s="12"/>
      <c r="AN52" s="14"/>
      <c r="AO52" s="12"/>
      <c r="AP52" s="14"/>
      <c r="AQ52" s="12"/>
      <c r="AR52" s="11"/>
      <c r="AS52" s="12"/>
      <c r="AT52" s="11"/>
      <c r="AU52" s="12"/>
      <c r="AV52" s="11"/>
      <c r="AW52" s="12"/>
    </row>
    <row r="53" spans="1:49" hidden="1" x14ac:dyDescent="0.25">
      <c r="A53" s="43" t="s">
        <v>50</v>
      </c>
      <c r="B53" s="44">
        <v>430003141</v>
      </c>
      <c r="C53" s="45" t="s">
        <v>253</v>
      </c>
      <c r="D53" s="88" t="s">
        <v>234</v>
      </c>
      <c r="E53" s="88" t="s">
        <v>337</v>
      </c>
      <c r="F53" s="16"/>
      <c r="G53" s="24" t="str">
        <f t="shared" si="2"/>
        <v/>
      </c>
      <c r="H53" s="25"/>
      <c r="I53" s="18">
        <v>1</v>
      </c>
      <c r="J53" s="11"/>
      <c r="K53" s="12"/>
      <c r="L53" s="11"/>
      <c r="M53" s="12"/>
      <c r="N53" s="14"/>
      <c r="O53" s="12"/>
      <c r="P53" s="14"/>
      <c r="Q53" s="12"/>
      <c r="R53" s="14"/>
      <c r="S53" s="12"/>
      <c r="T53" s="11"/>
      <c r="U53" s="13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4"/>
      <c r="AK53" s="12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hidden="1" x14ac:dyDescent="0.25">
      <c r="A54" s="43" t="s">
        <v>50</v>
      </c>
      <c r="B54" s="46">
        <v>999038882</v>
      </c>
      <c r="C54" s="45" t="s">
        <v>119</v>
      </c>
      <c r="D54" s="16" t="s">
        <v>255</v>
      </c>
      <c r="E54" s="88" t="s">
        <v>349</v>
      </c>
      <c r="F54" s="16"/>
      <c r="G54" s="24" t="str">
        <f t="shared" si="2"/>
        <v/>
      </c>
      <c r="H54" s="25"/>
      <c r="I54" s="18">
        <v>1</v>
      </c>
      <c r="J54" s="11"/>
      <c r="K54" s="8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hidden="1" x14ac:dyDescent="0.25">
      <c r="A55" s="43" t="s">
        <v>50</v>
      </c>
      <c r="B55" s="44">
        <v>999041596</v>
      </c>
      <c r="C55" s="45" t="s">
        <v>188</v>
      </c>
      <c r="D55" s="16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4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hidden="1" x14ac:dyDescent="0.25">
      <c r="A56" s="43" t="s">
        <v>50</v>
      </c>
      <c r="B56" s="44">
        <v>999041597</v>
      </c>
      <c r="C56" s="45" t="s">
        <v>254</v>
      </c>
      <c r="D56" s="16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12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hidden="1" x14ac:dyDescent="0.25">
      <c r="A57" s="43" t="s">
        <v>50</v>
      </c>
      <c r="B57" s="44">
        <v>205000610</v>
      </c>
      <c r="C57" s="45" t="s">
        <v>223</v>
      </c>
      <c r="D57" s="88" t="s">
        <v>234</v>
      </c>
      <c r="E57" s="88" t="s">
        <v>337</v>
      </c>
      <c r="F57" s="16"/>
      <c r="G57" s="34"/>
      <c r="H57" s="34"/>
      <c r="I57" s="18">
        <v>1</v>
      </c>
      <c r="J57" s="11"/>
      <c r="K57" s="8"/>
      <c r="L57" s="14"/>
      <c r="M57" s="12"/>
      <c r="N57" s="11"/>
      <c r="O57" s="13"/>
      <c r="P57" s="11"/>
      <c r="Q57" s="12"/>
      <c r="R57" s="11"/>
      <c r="S57" s="13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hidden="1" x14ac:dyDescent="0.25">
      <c r="A58" s="43" t="s">
        <v>50</v>
      </c>
      <c r="B58" s="44" t="s">
        <v>231</v>
      </c>
      <c r="C58" s="45" t="s">
        <v>231</v>
      </c>
      <c r="D58" s="16" t="s">
        <v>255</v>
      </c>
      <c r="E58" s="88"/>
      <c r="F58" s="16"/>
      <c r="G58" s="34"/>
      <c r="H58" s="34"/>
      <c r="I58" s="18">
        <v>4</v>
      </c>
      <c r="J58" s="11"/>
      <c r="K58" s="8"/>
      <c r="L58" s="14"/>
      <c r="M58" s="12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2"/>
      <c r="AT58" s="11"/>
      <c r="AU58" s="12"/>
      <c r="AV58" s="11"/>
      <c r="AW58" s="12"/>
    </row>
    <row r="59" spans="1:49" hidden="1" x14ac:dyDescent="0.25">
      <c r="A59" s="43" t="s">
        <v>47</v>
      </c>
      <c r="B59" s="44" t="s">
        <v>1</v>
      </c>
      <c r="C59" s="45" t="s">
        <v>57</v>
      </c>
      <c r="D59" s="89" t="s">
        <v>234</v>
      </c>
      <c r="E59" s="88" t="s">
        <v>337</v>
      </c>
      <c r="F59" s="16"/>
      <c r="G59" s="24" t="str">
        <f>IF(H59="","",I59-H59)</f>
        <v/>
      </c>
      <c r="H59" s="25"/>
      <c r="I59" s="18">
        <v>1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hidden="1" x14ac:dyDescent="0.25">
      <c r="A60" s="43" t="s">
        <v>47</v>
      </c>
      <c r="B60" s="44" t="s">
        <v>263</v>
      </c>
      <c r="C60" s="45" t="s">
        <v>264</v>
      </c>
      <c r="D60" s="89" t="s">
        <v>234</v>
      </c>
      <c r="E60" s="88" t="s">
        <v>337</v>
      </c>
      <c r="F60" s="16"/>
      <c r="G60" s="24"/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hidden="1" x14ac:dyDescent="0.25">
      <c r="A61" s="81" t="s">
        <v>47</v>
      </c>
      <c r="B61" s="93" t="s">
        <v>3</v>
      </c>
      <c r="C61" s="83" t="s">
        <v>233</v>
      </c>
      <c r="D61" s="60"/>
      <c r="E61" s="94"/>
      <c r="F61" s="60"/>
      <c r="G61" s="62" t="str">
        <f t="shared" ref="G61:G67" si="3">IF(H61="","",I61-H61)</f>
        <v/>
      </c>
      <c r="H61" s="63"/>
      <c r="I61" s="77">
        <v>5</v>
      </c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hidden="1" x14ac:dyDescent="0.25">
      <c r="A62" s="43" t="s">
        <v>47</v>
      </c>
      <c r="B62" s="44" t="s">
        <v>6</v>
      </c>
      <c r="C62" s="45" t="s">
        <v>61</v>
      </c>
      <c r="D62" s="88" t="s">
        <v>234</v>
      </c>
      <c r="E62" s="88" t="s">
        <v>337</v>
      </c>
      <c r="F62" s="16"/>
      <c r="G62" s="24" t="str">
        <f t="shared" si="3"/>
        <v/>
      </c>
      <c r="H62" s="25"/>
      <c r="I62" s="18">
        <v>1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hidden="1" x14ac:dyDescent="0.25">
      <c r="A63" s="43" t="s">
        <v>47</v>
      </c>
      <c r="B63" s="44" t="s">
        <v>7</v>
      </c>
      <c r="C63" s="45" t="s">
        <v>62</v>
      </c>
      <c r="D63" s="88" t="s">
        <v>234</v>
      </c>
      <c r="E63" s="88" t="s">
        <v>337</v>
      </c>
      <c r="F63" s="16"/>
      <c r="G63" s="24" t="str">
        <f t="shared" si="3"/>
        <v/>
      </c>
      <c r="H63" s="25"/>
      <c r="I63" s="18">
        <v>4</v>
      </c>
      <c r="J63" s="11"/>
      <c r="K63" s="8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hidden="1" x14ac:dyDescent="0.25">
      <c r="A64" s="43" t="s">
        <v>47</v>
      </c>
      <c r="B64" s="44">
        <v>700001722</v>
      </c>
      <c r="C64" s="45" t="s">
        <v>258</v>
      </c>
      <c r="D64" s="88" t="s">
        <v>234</v>
      </c>
      <c r="E64" s="88" t="s">
        <v>337</v>
      </c>
      <c r="F64" s="16"/>
      <c r="G64" s="24" t="str">
        <f t="shared" si="3"/>
        <v/>
      </c>
      <c r="H64" s="25"/>
      <c r="I64" s="18">
        <v>1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hidden="1" x14ac:dyDescent="0.25">
      <c r="A65" s="43" t="s">
        <v>47</v>
      </c>
      <c r="B65" s="44" t="s">
        <v>8</v>
      </c>
      <c r="C65" s="45" t="s">
        <v>232</v>
      </c>
      <c r="D65" s="88" t="s">
        <v>234</v>
      </c>
      <c r="E65" s="88" t="s">
        <v>337</v>
      </c>
      <c r="F65" s="16"/>
      <c r="G65" s="24" t="str">
        <f t="shared" si="3"/>
        <v/>
      </c>
      <c r="H65" s="25"/>
      <c r="I65" s="18">
        <v>3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ht="30" hidden="1" x14ac:dyDescent="0.25">
      <c r="A66" s="43" t="s">
        <v>47</v>
      </c>
      <c r="B66" s="44" t="s">
        <v>9</v>
      </c>
      <c r="C66" s="45" t="s">
        <v>63</v>
      </c>
      <c r="D66" s="88" t="s">
        <v>234</v>
      </c>
      <c r="E66" s="88" t="s">
        <v>337</v>
      </c>
      <c r="F66" s="16"/>
      <c r="G66" s="24" t="str">
        <f t="shared" si="3"/>
        <v/>
      </c>
      <c r="H66" s="25"/>
      <c r="I66" s="18">
        <v>1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hidden="1" x14ac:dyDescent="0.25">
      <c r="A67" s="43" t="s">
        <v>47</v>
      </c>
      <c r="B67" s="44" t="s">
        <v>21</v>
      </c>
      <c r="C67" s="45" t="s">
        <v>74</v>
      </c>
      <c r="D67" s="16" t="s">
        <v>255</v>
      </c>
      <c r="E67" s="88" t="s">
        <v>349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3"/>
      <c r="AT67" s="11"/>
      <c r="AU67" s="13"/>
      <c r="AV67" s="11"/>
      <c r="AW67" s="13"/>
    </row>
    <row r="68" spans="1:49" hidden="1" x14ac:dyDescent="0.25">
      <c r="A68" s="43" t="s">
        <v>47</v>
      </c>
      <c r="B68" s="44">
        <v>700004156</v>
      </c>
      <c r="C68" s="45" t="s">
        <v>84</v>
      </c>
      <c r="D68" s="88" t="s">
        <v>234</v>
      </c>
      <c r="E68" s="88" t="s">
        <v>337</v>
      </c>
      <c r="F68" s="16"/>
      <c r="G68" s="24">
        <f>IF(I68-H68&gt;0,0,I68-H68)</f>
        <v>0</v>
      </c>
      <c r="H68" s="25">
        <v>3</v>
      </c>
      <c r="I68" s="22">
        <v>6</v>
      </c>
      <c r="J68" s="11"/>
      <c r="K68" s="42"/>
      <c r="L68" s="11"/>
      <c r="M68" s="13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hidden="1" x14ac:dyDescent="0.25">
      <c r="A69" s="43" t="s">
        <v>47</v>
      </c>
      <c r="B69" s="44" t="s">
        <v>31</v>
      </c>
      <c r="C69" s="45" t="s">
        <v>88</v>
      </c>
      <c r="D69" s="88" t="s">
        <v>234</v>
      </c>
      <c r="E69" s="88" t="s">
        <v>337</v>
      </c>
      <c r="F69" s="16"/>
      <c r="G69" s="24" t="str">
        <f>IF(H69="","",I69-H69)</f>
        <v/>
      </c>
      <c r="H69" s="25"/>
      <c r="I69" s="18">
        <v>2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2"/>
      <c r="AT69" s="11"/>
      <c r="AU69" s="12"/>
      <c r="AV69" s="11"/>
      <c r="AW69" s="12"/>
    </row>
    <row r="70" spans="1:49" hidden="1" x14ac:dyDescent="0.25">
      <c r="A70" s="43" t="s">
        <v>47</v>
      </c>
      <c r="B70" s="44">
        <v>700003639</v>
      </c>
      <c r="C70" s="45" t="s">
        <v>89</v>
      </c>
      <c r="D70" s="88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4"/>
      <c r="AS70" s="12"/>
      <c r="AT70" s="14"/>
      <c r="AU70" s="12"/>
      <c r="AV70" s="14"/>
      <c r="AW70" s="12"/>
    </row>
    <row r="71" spans="1:49" hidden="1" x14ac:dyDescent="0.25">
      <c r="A71" s="43" t="s">
        <v>47</v>
      </c>
      <c r="B71" s="44">
        <v>700008988</v>
      </c>
      <c r="C71" s="45" t="s">
        <v>90</v>
      </c>
      <c r="D71" s="88" t="s">
        <v>234</v>
      </c>
      <c r="E71" s="88" t="s">
        <v>337</v>
      </c>
      <c r="F71" s="16"/>
      <c r="G71" s="24" t="str">
        <f>IF(H71="","",I71-H71)</f>
        <v/>
      </c>
      <c r="H71" s="25"/>
      <c r="I71" s="18">
        <v>4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hidden="1" x14ac:dyDescent="0.25">
      <c r="A72" s="43" t="s">
        <v>47</v>
      </c>
      <c r="B72" s="44" t="s">
        <v>32</v>
      </c>
      <c r="C72" s="45" t="s">
        <v>32</v>
      </c>
      <c r="D72" s="88" t="s">
        <v>234</v>
      </c>
      <c r="E72" s="88" t="s">
        <v>337</v>
      </c>
      <c r="F72" s="16" t="s">
        <v>341</v>
      </c>
      <c r="G72" s="24" t="str">
        <f>IF(H72="","",I72-H72)</f>
        <v/>
      </c>
      <c r="H72" s="25"/>
      <c r="I72" s="18">
        <v>1</v>
      </c>
      <c r="J72" s="11"/>
      <c r="K72" s="8"/>
      <c r="L72" s="11"/>
      <c r="M72" s="12"/>
      <c r="N72" s="11"/>
      <c r="O72" s="13"/>
      <c r="P72" s="11"/>
      <c r="Q72" s="13"/>
      <c r="R72" s="11"/>
      <c r="S72" s="13"/>
      <c r="T72" s="11"/>
      <c r="U72" s="13"/>
      <c r="V72" s="11"/>
      <c r="W72" s="13"/>
      <c r="X72" s="11"/>
      <c r="Y72" s="13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hidden="1" x14ac:dyDescent="0.25">
      <c r="A73" s="43" t="s">
        <v>49</v>
      </c>
      <c r="B73" s="44">
        <v>700003090</v>
      </c>
      <c r="C73" s="45" t="s">
        <v>136</v>
      </c>
      <c r="D73" s="88" t="s">
        <v>234</v>
      </c>
      <c r="E73" s="88" t="s">
        <v>337</v>
      </c>
      <c r="F73" s="16"/>
      <c r="G73" s="24">
        <f>IF(I73-H73&gt;0,0,I73-H73)</f>
        <v>0</v>
      </c>
      <c r="H73" s="25">
        <v>3</v>
      </c>
      <c r="I73" s="22">
        <v>3</v>
      </c>
      <c r="J73" s="11"/>
      <c r="K73" s="8"/>
      <c r="L73" s="11"/>
      <c r="M73" s="13"/>
      <c r="N73" s="11"/>
      <c r="O73" s="12"/>
      <c r="P73" s="11"/>
      <c r="Q73" s="12"/>
      <c r="R73" s="11"/>
      <c r="S73" s="12"/>
      <c r="T73" s="11"/>
      <c r="U73" s="12"/>
      <c r="V73" s="11"/>
      <c r="W73" s="12"/>
      <c r="X73" s="11"/>
      <c r="Y73" s="12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hidden="1" x14ac:dyDescent="0.25">
      <c r="A74" s="43" t="s">
        <v>47</v>
      </c>
      <c r="B74" s="44">
        <v>999028048</v>
      </c>
      <c r="C74" s="45" t="s">
        <v>106</v>
      </c>
      <c r="D74" s="16" t="s">
        <v>255</v>
      </c>
      <c r="E74" s="88" t="s">
        <v>349</v>
      </c>
      <c r="F74" s="16"/>
      <c r="G74" s="24" t="str">
        <f>IF(H74="","",I74-H74)</f>
        <v/>
      </c>
      <c r="H74" s="25"/>
      <c r="I74" s="18">
        <v>3</v>
      </c>
      <c r="J74" s="11"/>
      <c r="K74" s="8"/>
      <c r="L74" s="11"/>
      <c r="M74" s="12"/>
      <c r="N74" s="11"/>
      <c r="O74" s="13"/>
      <c r="P74" s="11"/>
      <c r="Q74" s="13"/>
      <c r="R74" s="11"/>
      <c r="S74" s="13"/>
      <c r="T74" s="11"/>
      <c r="U74" s="13"/>
      <c r="V74" s="11"/>
      <c r="W74" s="13"/>
      <c r="X74" s="11"/>
      <c r="Y74" s="13"/>
      <c r="Z74" s="11"/>
      <c r="AA74" s="13"/>
      <c r="AB74" s="11"/>
      <c r="AC74" s="13"/>
      <c r="AD74" s="11"/>
      <c r="AE74" s="13"/>
      <c r="AF74" s="11"/>
      <c r="AG74" s="13"/>
      <c r="AH74" s="11"/>
      <c r="AI74" s="13"/>
      <c r="AJ74" s="11"/>
      <c r="AK74" s="13"/>
      <c r="AL74" s="11"/>
      <c r="AM74" s="13"/>
      <c r="AN74" s="11"/>
      <c r="AO74" s="13"/>
      <c r="AP74" s="11"/>
      <c r="AQ74" s="13"/>
      <c r="AR74" s="14"/>
      <c r="AS74" s="12"/>
      <c r="AT74" s="14"/>
      <c r="AU74" s="12"/>
      <c r="AV74" s="14"/>
      <c r="AW74" s="12"/>
    </row>
    <row r="75" spans="1:49" hidden="1" x14ac:dyDescent="0.25">
      <c r="A75" s="43" t="s">
        <v>47</v>
      </c>
      <c r="B75" s="44" t="s">
        <v>45</v>
      </c>
      <c r="C75" s="45" t="s">
        <v>98</v>
      </c>
      <c r="D75" s="16" t="s">
        <v>255</v>
      </c>
      <c r="E75" s="88" t="s">
        <v>349</v>
      </c>
      <c r="F75" s="23"/>
      <c r="G75" s="24" t="str">
        <f>IF(H75="","",I75-H75)</f>
        <v/>
      </c>
      <c r="H75" s="25"/>
      <c r="I75" s="18">
        <v>1</v>
      </c>
      <c r="J75" s="11"/>
      <c r="K75" s="8"/>
      <c r="L75" s="11"/>
      <c r="M75" s="12"/>
      <c r="N75" s="14"/>
      <c r="O75" s="12"/>
      <c r="P75" s="14"/>
      <c r="Q75" s="12"/>
      <c r="R75" s="14"/>
      <c r="S75" s="12"/>
      <c r="T75" s="14"/>
      <c r="U75" s="12"/>
      <c r="V75" s="14"/>
      <c r="W75" s="12"/>
      <c r="X75" s="14"/>
      <c r="Y75" s="12"/>
      <c r="Z75" s="14"/>
      <c r="AA75" s="12"/>
      <c r="AB75" s="14"/>
      <c r="AC75" s="12"/>
      <c r="AD75" s="14"/>
      <c r="AE75" s="12"/>
      <c r="AF75" s="14"/>
      <c r="AG75" s="12"/>
      <c r="AH75" s="14"/>
      <c r="AI75" s="12"/>
      <c r="AJ75" s="14"/>
      <c r="AK75" s="12"/>
      <c r="AL75" s="14"/>
      <c r="AM75" s="12"/>
      <c r="AN75" s="14"/>
      <c r="AO75" s="12"/>
      <c r="AP75" s="14"/>
      <c r="AQ75" s="12"/>
      <c r="AR75" s="11"/>
      <c r="AS75" s="12"/>
      <c r="AT75" s="11"/>
      <c r="AU75" s="12"/>
      <c r="AV75" s="11"/>
      <c r="AW75" s="12"/>
    </row>
    <row r="76" spans="1:49" hidden="1" x14ac:dyDescent="0.25">
      <c r="A76" s="43" t="s">
        <v>47</v>
      </c>
      <c r="B76" s="44">
        <v>9027905430</v>
      </c>
      <c r="C76" s="45" t="s">
        <v>102</v>
      </c>
      <c r="D76" s="16" t="s">
        <v>255</v>
      </c>
      <c r="E76" s="88" t="s">
        <v>349</v>
      </c>
      <c r="F76" s="16"/>
      <c r="G76" s="24" t="str">
        <f>IF(H76="","",I76-H76)</f>
        <v/>
      </c>
      <c r="H76" s="25"/>
      <c r="I76" s="18">
        <v>4</v>
      </c>
      <c r="J76" s="11"/>
      <c r="K76" s="8"/>
      <c r="L76" s="14"/>
      <c r="M76" s="12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4"/>
      <c r="Y76" s="12"/>
      <c r="Z76" s="14"/>
      <c r="AA76" s="12"/>
      <c r="AB76" s="14"/>
      <c r="AC76" s="12"/>
      <c r="AD76" s="14"/>
      <c r="AE76" s="12"/>
      <c r="AF76" s="14"/>
      <c r="AG76" s="12"/>
      <c r="AH76" s="14"/>
      <c r="AI76" s="12"/>
      <c r="AJ76" s="11"/>
      <c r="AK76" s="13"/>
      <c r="AL76" s="14"/>
      <c r="AM76" s="12"/>
      <c r="AN76" s="14"/>
      <c r="AO76" s="12"/>
      <c r="AP76" s="14"/>
      <c r="AQ76" s="12"/>
      <c r="AR76" s="11"/>
      <c r="AS76" s="12"/>
      <c r="AT76" s="11"/>
      <c r="AU76" s="12"/>
      <c r="AV76" s="11"/>
      <c r="AW76" s="12"/>
    </row>
    <row r="77" spans="1:49" hidden="1" x14ac:dyDescent="0.25">
      <c r="A77" s="43" t="s">
        <v>47</v>
      </c>
      <c r="B77" s="44">
        <v>289001438</v>
      </c>
      <c r="C77" s="45" t="s">
        <v>257</v>
      </c>
      <c r="D77" s="88" t="s">
        <v>234</v>
      </c>
      <c r="E77" s="88" t="s">
        <v>337</v>
      </c>
      <c r="F77" s="16"/>
      <c r="G77" s="24"/>
      <c r="H77" s="25"/>
      <c r="I77" s="18">
        <v>1</v>
      </c>
      <c r="J77" s="11"/>
      <c r="K77" s="8"/>
      <c r="L77" s="14"/>
      <c r="M77" s="12"/>
      <c r="N77" s="11"/>
      <c r="O77" s="13"/>
      <c r="P77" s="11"/>
      <c r="Q77" s="13"/>
      <c r="R77" s="11"/>
      <c r="S77" s="13"/>
      <c r="T77" s="11"/>
      <c r="U77" s="13"/>
      <c r="V77" s="11"/>
      <c r="W77" s="13"/>
      <c r="X77" s="14"/>
      <c r="Y77" s="12"/>
      <c r="Z77" s="14"/>
      <c r="AA77" s="12"/>
      <c r="AB77" s="14"/>
      <c r="AC77" s="12"/>
      <c r="AD77" s="14"/>
      <c r="AE77" s="12"/>
      <c r="AF77" s="14"/>
      <c r="AG77" s="12"/>
      <c r="AH77" s="14"/>
      <c r="AI77" s="12"/>
      <c r="AJ77" s="11"/>
      <c r="AK77" s="13"/>
      <c r="AL77" s="14"/>
      <c r="AM77" s="12"/>
      <c r="AN77" s="14"/>
      <c r="AO77" s="12"/>
      <c r="AP77" s="14"/>
      <c r="AQ77" s="12"/>
      <c r="AR77" s="11"/>
      <c r="AS77" s="12"/>
      <c r="AT77" s="11"/>
      <c r="AU77" s="12"/>
      <c r="AV77" s="11"/>
      <c r="AW77" s="12"/>
    </row>
    <row r="78" spans="1:49" hidden="1" x14ac:dyDescent="0.25">
      <c r="A78" s="43" t="s">
        <v>47</v>
      </c>
      <c r="B78" s="44" t="s">
        <v>121</v>
      </c>
      <c r="C78" s="45" t="s">
        <v>196</v>
      </c>
      <c r="D78" s="88" t="s">
        <v>234</v>
      </c>
      <c r="E78" s="88" t="s">
        <v>337</v>
      </c>
      <c r="F78" s="16"/>
      <c r="G78" s="24">
        <f>IF(I78-H78&gt;0,0,I78-H78)</f>
        <v>0</v>
      </c>
      <c r="H78" s="25">
        <v>4</v>
      </c>
      <c r="I78" s="22">
        <v>4</v>
      </c>
      <c r="J78" s="11"/>
      <c r="K78" s="42"/>
      <c r="L78" s="11"/>
      <c r="M78" s="13"/>
      <c r="N78" s="11"/>
      <c r="O78" s="12"/>
      <c r="P78" s="11"/>
      <c r="Q78" s="13"/>
      <c r="R78" s="11"/>
      <c r="S78" s="13"/>
      <c r="T78" s="11"/>
      <c r="U78" s="13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hidden="1" x14ac:dyDescent="0.25">
      <c r="A79" s="43" t="s">
        <v>47</v>
      </c>
      <c r="B79" s="44" t="s">
        <v>124</v>
      </c>
      <c r="C79" s="45" t="s">
        <v>122</v>
      </c>
      <c r="D79" s="88" t="s">
        <v>234</v>
      </c>
      <c r="E79" s="88" t="s">
        <v>337</v>
      </c>
      <c r="F79" s="16"/>
      <c r="G79" s="24">
        <f>IF(I79-H79&gt;0,0,I79-H79)</f>
        <v>0</v>
      </c>
      <c r="H79" s="25">
        <v>4</v>
      </c>
      <c r="I79" s="22">
        <v>4</v>
      </c>
      <c r="J79" s="11"/>
      <c r="K79" s="42"/>
      <c r="L79" s="11"/>
      <c r="M79" s="13"/>
      <c r="N79" s="14"/>
      <c r="O79" s="12"/>
      <c r="P79" s="14"/>
      <c r="Q79" s="12"/>
      <c r="R79" s="11"/>
      <c r="S79" s="12"/>
      <c r="T79" s="11"/>
      <c r="U79" s="13"/>
      <c r="V79" s="14"/>
      <c r="W79" s="12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4"/>
      <c r="AK79" s="12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hidden="1" x14ac:dyDescent="0.25">
      <c r="A80" s="43" t="s">
        <v>47</v>
      </c>
      <c r="B80" s="44">
        <v>210000520</v>
      </c>
      <c r="C80" s="45" t="s">
        <v>169</v>
      </c>
      <c r="D80" s="88" t="s">
        <v>234</v>
      </c>
      <c r="E80" s="88" t="s">
        <v>337</v>
      </c>
      <c r="F80" s="16"/>
      <c r="G80" s="24" t="str">
        <f>IF(H80="","",I80-H80)</f>
        <v/>
      </c>
      <c r="H80" s="25"/>
      <c r="I80" s="18">
        <v>1</v>
      </c>
      <c r="J80" s="11"/>
      <c r="K80" s="12"/>
      <c r="L80" s="11"/>
      <c r="M80" s="13"/>
      <c r="N80" s="30"/>
      <c r="O80" s="32"/>
      <c r="P80" s="30"/>
      <c r="Q80" s="31"/>
      <c r="R80" s="30"/>
      <c r="S80" s="31"/>
      <c r="T80" s="30"/>
      <c r="U80" s="32"/>
      <c r="V80" s="33"/>
      <c r="W80" s="31"/>
      <c r="X80" s="33"/>
      <c r="Y80" s="31"/>
      <c r="Z80" s="33"/>
      <c r="AA80" s="31"/>
      <c r="AB80" s="33"/>
      <c r="AC80" s="31"/>
      <c r="AD80" s="33"/>
      <c r="AE80" s="31"/>
      <c r="AF80" s="14"/>
      <c r="AG80" s="12"/>
      <c r="AH80" s="14"/>
      <c r="AI80" s="12"/>
      <c r="AJ80" s="14"/>
      <c r="AK80" s="12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ht="24.75" hidden="1" customHeight="1" x14ac:dyDescent="0.25">
      <c r="A81" s="48" t="s">
        <v>47</v>
      </c>
      <c r="B81" s="49">
        <v>289006760</v>
      </c>
      <c r="C81" s="50" t="s">
        <v>244</v>
      </c>
      <c r="D81" s="90" t="s">
        <v>234</v>
      </c>
      <c r="E81" s="88" t="s">
        <v>337</v>
      </c>
      <c r="F81" s="28"/>
      <c r="G81" s="24">
        <f>IF(I81-H81&gt;0,0,I81-H81)</f>
        <v>0</v>
      </c>
      <c r="H81" s="25">
        <v>2</v>
      </c>
      <c r="I81" s="29">
        <v>2</v>
      </c>
      <c r="J81" s="30"/>
      <c r="K81" s="39"/>
      <c r="L81" s="30"/>
      <c r="M81" s="31"/>
      <c r="N81" s="14"/>
      <c r="O81" s="12"/>
      <c r="P81" s="14"/>
      <c r="Q81" s="12"/>
      <c r="R81" s="14"/>
      <c r="S81" s="12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hidden="1" x14ac:dyDescent="0.25">
      <c r="A82" s="81" t="s">
        <v>47</v>
      </c>
      <c r="B82" s="82" t="s">
        <v>183</v>
      </c>
      <c r="C82" s="83" t="s">
        <v>180</v>
      </c>
      <c r="D82" s="60"/>
      <c r="E82" s="94"/>
      <c r="F82" s="60"/>
      <c r="G82" s="62" t="str">
        <f>IF(H82="","",I82-H82)</f>
        <v/>
      </c>
      <c r="H82" s="63"/>
      <c r="I82" s="77">
        <v>1</v>
      </c>
      <c r="J82" s="11"/>
      <c r="K82" s="8"/>
      <c r="L82" s="14"/>
      <c r="M82" s="12"/>
      <c r="N82" s="11"/>
      <c r="O82" s="13"/>
      <c r="P82" s="11"/>
      <c r="Q82" s="12"/>
      <c r="R82" s="11"/>
      <c r="S82" s="13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hidden="1" x14ac:dyDescent="0.25">
      <c r="A83" s="43" t="s">
        <v>53</v>
      </c>
      <c r="B83" s="44" t="s">
        <v>266</v>
      </c>
      <c r="C83" s="45" t="s">
        <v>267</v>
      </c>
      <c r="D83" s="88" t="s">
        <v>234</v>
      </c>
      <c r="E83" s="88" t="s">
        <v>337</v>
      </c>
      <c r="F83" s="16"/>
      <c r="G83" s="24" t="str">
        <f>IF(H83="","",I83-H83)</f>
        <v/>
      </c>
      <c r="H83" s="25"/>
      <c r="I83" s="18">
        <v>3</v>
      </c>
      <c r="J83" s="11"/>
      <c r="K83" s="8"/>
      <c r="L83" s="11"/>
      <c r="M83" s="12"/>
      <c r="N83" s="11"/>
      <c r="O83" s="12"/>
      <c r="P83" s="11"/>
      <c r="Q83" s="12"/>
      <c r="R83" s="11"/>
      <c r="S83" s="12"/>
      <c r="T83" s="11"/>
      <c r="U83" s="12"/>
      <c r="V83" s="11"/>
      <c r="W83" s="12"/>
      <c r="X83" s="11"/>
      <c r="Y83" s="12"/>
      <c r="Z83" s="11"/>
      <c r="AA83" s="12"/>
      <c r="AB83" s="11"/>
      <c r="AC83" s="12"/>
      <c r="AD83" s="11"/>
      <c r="AE83" s="12"/>
      <c r="AF83" s="11"/>
      <c r="AG83" s="12"/>
      <c r="AH83" s="11"/>
      <c r="AI83" s="12"/>
      <c r="AJ83" s="11"/>
      <c r="AK83" s="12"/>
      <c r="AL83" s="11"/>
      <c r="AM83" s="12"/>
      <c r="AN83" s="11"/>
      <c r="AO83" s="12"/>
      <c r="AP83" s="11"/>
      <c r="AQ83" s="12"/>
      <c r="AR83" s="11"/>
      <c r="AS83" s="12"/>
      <c r="AT83" s="11"/>
      <c r="AU83" s="12"/>
      <c r="AV83" s="11"/>
      <c r="AW83" s="12"/>
    </row>
    <row r="84" spans="1:49" hidden="1" x14ac:dyDescent="0.25">
      <c r="A84" s="43" t="s">
        <v>53</v>
      </c>
      <c r="B84" s="44" t="s">
        <v>17</v>
      </c>
      <c r="C84" s="45" t="s">
        <v>106</v>
      </c>
      <c r="D84" s="88" t="s">
        <v>234</v>
      </c>
      <c r="E84" s="88" t="s">
        <v>337</v>
      </c>
      <c r="F84" s="16"/>
      <c r="G84" s="24" t="str">
        <f>IF(H84="","",I84-H84)</f>
        <v/>
      </c>
      <c r="H84" s="25"/>
      <c r="I84" s="18">
        <v>2</v>
      </c>
      <c r="J84" s="11"/>
      <c r="K84" s="8"/>
      <c r="L84" s="11"/>
      <c r="M84" s="12"/>
      <c r="N84" s="11"/>
      <c r="O84" s="12"/>
      <c r="P84" s="11"/>
      <c r="Q84" s="12"/>
      <c r="R84" s="11"/>
      <c r="S84" s="12"/>
      <c r="T84" s="11"/>
      <c r="U84" s="12"/>
      <c r="V84" s="11"/>
      <c r="W84" s="12"/>
      <c r="X84" s="11"/>
      <c r="Y84" s="12"/>
      <c r="Z84" s="11"/>
      <c r="AA84" s="12"/>
      <c r="AB84" s="11"/>
      <c r="AC84" s="12"/>
      <c r="AD84" s="11"/>
      <c r="AE84" s="12"/>
      <c r="AF84" s="11"/>
      <c r="AG84" s="12"/>
      <c r="AH84" s="11"/>
      <c r="AI84" s="12"/>
      <c r="AJ84" s="11"/>
      <c r="AK84" s="12"/>
      <c r="AL84" s="11"/>
      <c r="AM84" s="12"/>
      <c r="AN84" s="11"/>
      <c r="AO84" s="12"/>
      <c r="AP84" s="11"/>
      <c r="AQ84" s="12"/>
      <c r="AR84" s="11"/>
      <c r="AS84" s="12"/>
      <c r="AT84" s="11"/>
      <c r="AU84" s="12"/>
      <c r="AV84" s="11"/>
      <c r="AW84" s="12"/>
    </row>
    <row r="85" spans="1:49" hidden="1" x14ac:dyDescent="0.25">
      <c r="A85" s="43" t="s">
        <v>53</v>
      </c>
      <c r="B85" s="44" t="s">
        <v>29</v>
      </c>
      <c r="C85" s="45" t="s">
        <v>83</v>
      </c>
      <c r="D85" s="16" t="s">
        <v>255</v>
      </c>
      <c r="E85" s="88" t="s">
        <v>349</v>
      </c>
      <c r="F85" s="16"/>
      <c r="G85" s="24" t="str">
        <f>IF(H85="","",I85-H85)</f>
        <v/>
      </c>
      <c r="H85" s="25"/>
      <c r="I85" s="18">
        <v>2</v>
      </c>
      <c r="J85" s="11"/>
      <c r="K85" s="12"/>
      <c r="L85" s="11"/>
      <c r="M85" s="12"/>
      <c r="N85" s="11"/>
      <c r="O85" s="12"/>
      <c r="P85" s="11"/>
      <c r="Q85" s="12"/>
      <c r="R85" s="11"/>
      <c r="S85" s="12"/>
      <c r="T85" s="11"/>
      <c r="U85" s="12"/>
      <c r="V85" s="11"/>
      <c r="W85" s="12"/>
      <c r="X85" s="11"/>
      <c r="Y85" s="12"/>
      <c r="Z85" s="11"/>
      <c r="AA85" s="12"/>
      <c r="AB85" s="11"/>
      <c r="AC85" s="12"/>
      <c r="AD85" s="11"/>
      <c r="AE85" s="12"/>
      <c r="AF85" s="11"/>
      <c r="AG85" s="12"/>
      <c r="AH85" s="11"/>
      <c r="AI85" s="12"/>
      <c r="AJ85" s="11"/>
      <c r="AK85" s="12"/>
      <c r="AL85" s="11"/>
      <c r="AM85" s="12"/>
      <c r="AN85" s="11"/>
      <c r="AO85" s="12"/>
      <c r="AP85" s="11"/>
      <c r="AQ85" s="12"/>
      <c r="AR85" s="14"/>
      <c r="AS85" s="12"/>
      <c r="AT85" s="14"/>
      <c r="AU85" s="12"/>
      <c r="AV85" s="14"/>
      <c r="AW85" s="12"/>
    </row>
    <row r="86" spans="1:49" ht="30" hidden="1" x14ac:dyDescent="0.25">
      <c r="A86" s="43" t="s">
        <v>261</v>
      </c>
      <c r="B86" s="44">
        <v>205015016</v>
      </c>
      <c r="C86" s="45" t="s">
        <v>238</v>
      </c>
      <c r="D86" s="88" t="s">
        <v>234</v>
      </c>
      <c r="E86" s="88" t="s">
        <v>337</v>
      </c>
      <c r="F86" s="16" t="s">
        <v>260</v>
      </c>
      <c r="G86" s="24">
        <f>IF(I90-H90&gt;0,0,I90-H90)</f>
        <v>0</v>
      </c>
      <c r="H86" s="25">
        <v>8</v>
      </c>
      <c r="I86" s="22">
        <v>5</v>
      </c>
      <c r="J86" s="11"/>
      <c r="K86" s="12"/>
      <c r="L86" s="11"/>
      <c r="M86" s="13"/>
      <c r="N86" s="11"/>
      <c r="O86" s="12"/>
      <c r="P86" s="11"/>
      <c r="Q86" s="13"/>
      <c r="R86" s="11"/>
      <c r="S86" s="13"/>
      <c r="T86" s="11"/>
      <c r="U86" s="13"/>
      <c r="V86" s="11"/>
      <c r="W86" s="13"/>
      <c r="X86" s="11"/>
      <c r="Y86" s="12"/>
      <c r="Z86" s="11"/>
      <c r="AA86" s="13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4"/>
      <c r="AS86" s="12"/>
      <c r="AT86" s="14"/>
      <c r="AU86" s="12"/>
      <c r="AV86" s="14"/>
      <c r="AW86" s="12"/>
    </row>
    <row r="87" spans="1:49" hidden="1" x14ac:dyDescent="0.25">
      <c r="A87" s="43" t="s">
        <v>53</v>
      </c>
      <c r="B87" s="44" t="s">
        <v>33</v>
      </c>
      <c r="C87" s="45" t="s">
        <v>268</v>
      </c>
      <c r="D87" s="88" t="s">
        <v>234</v>
      </c>
      <c r="E87" s="88" t="s">
        <v>337</v>
      </c>
      <c r="F87" s="16"/>
      <c r="G87" s="24">
        <f>IF(I91-H91&gt;0,0,I91-H91)</f>
        <v>0</v>
      </c>
      <c r="H87" s="25"/>
      <c r="I87" s="22">
        <v>1</v>
      </c>
      <c r="J87" s="11"/>
      <c r="K87" s="13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4"/>
      <c r="AS87" s="12"/>
      <c r="AT87" s="14"/>
      <c r="AU87" s="12"/>
      <c r="AV87" s="14"/>
      <c r="AW87" s="12"/>
    </row>
    <row r="88" spans="1:49" hidden="1" x14ac:dyDescent="0.25">
      <c r="A88" s="43" t="s">
        <v>53</v>
      </c>
      <c r="B88" s="44" t="s">
        <v>35</v>
      </c>
      <c r="C88" s="45" t="s">
        <v>239</v>
      </c>
      <c r="D88" s="88" t="s">
        <v>234</v>
      </c>
      <c r="E88" s="88" t="s">
        <v>337</v>
      </c>
      <c r="F88" s="16"/>
      <c r="G88" s="24"/>
      <c r="H88" s="27"/>
      <c r="I88" s="18">
        <v>4</v>
      </c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hidden="1" x14ac:dyDescent="0.25">
      <c r="A89" s="43" t="s">
        <v>53</v>
      </c>
      <c r="B89" s="44">
        <v>289002450</v>
      </c>
      <c r="C89" s="45" t="s">
        <v>100</v>
      </c>
      <c r="D89" s="91" t="s">
        <v>234</v>
      </c>
      <c r="E89" s="91"/>
      <c r="F89" s="16"/>
      <c r="G89" s="24">
        <f>IF(I95-H95&gt;0,0,I95-H95)</f>
        <v>0</v>
      </c>
      <c r="H89" s="25">
        <v>2</v>
      </c>
      <c r="I89" s="18">
        <v>3</v>
      </c>
      <c r="J89" s="11"/>
      <c r="K89" s="8"/>
      <c r="L89" s="11"/>
      <c r="M89" s="12"/>
      <c r="N89" s="11"/>
      <c r="O89" s="12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ht="30" hidden="1" x14ac:dyDescent="0.25">
      <c r="A90" s="43" t="s">
        <v>53</v>
      </c>
      <c r="B90" s="44">
        <v>289002226</v>
      </c>
      <c r="C90" s="45" t="s">
        <v>240</v>
      </c>
      <c r="D90" s="88" t="s">
        <v>234</v>
      </c>
      <c r="E90" s="89" t="s">
        <v>337</v>
      </c>
      <c r="F90" s="16"/>
      <c r="G90" s="24">
        <f>IF(I96-H96&gt;0,0,I96-H96)</f>
        <v>0</v>
      </c>
      <c r="H90" s="25">
        <f>3</f>
        <v>3</v>
      </c>
      <c r="I90" s="22">
        <f>3+K90+M90</f>
        <v>4</v>
      </c>
      <c r="J90" s="11">
        <v>44013</v>
      </c>
      <c r="K90" s="8">
        <v>3</v>
      </c>
      <c r="L90" s="11">
        <v>44152</v>
      </c>
      <c r="M90" s="13">
        <v>-2</v>
      </c>
      <c r="N90" s="11"/>
      <c r="O90" s="13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s="7" customFormat="1" hidden="1" x14ac:dyDescent="0.25">
      <c r="A91" s="43" t="s">
        <v>53</v>
      </c>
      <c r="B91" s="44">
        <v>289002149</v>
      </c>
      <c r="C91" s="45" t="s">
        <v>189</v>
      </c>
      <c r="D91" s="91" t="s">
        <v>234</v>
      </c>
      <c r="E91" s="88"/>
      <c r="F91" s="16"/>
      <c r="G91" s="24">
        <f t="shared" ref="G91:G97" si="4">IF(H91="","",I91-H91)</f>
        <v>1</v>
      </c>
      <c r="H91" s="25">
        <v>2</v>
      </c>
      <c r="I91" s="18">
        <v>3</v>
      </c>
      <c r="J91" s="11"/>
      <c r="K91" s="8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hidden="1" x14ac:dyDescent="0.25">
      <c r="A92" s="43" t="s">
        <v>53</v>
      </c>
      <c r="B92" s="44">
        <v>289002219</v>
      </c>
      <c r="C92" s="45" t="s">
        <v>190</v>
      </c>
      <c r="D92" s="91" t="s">
        <v>234</v>
      </c>
      <c r="E92" s="88"/>
      <c r="F92" s="16"/>
      <c r="G92" s="24">
        <f t="shared" si="4"/>
        <v>0</v>
      </c>
      <c r="H92" s="25">
        <v>1</v>
      </c>
      <c r="I92" s="18">
        <v>1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hidden="1" x14ac:dyDescent="0.25">
      <c r="A93" s="43" t="s">
        <v>53</v>
      </c>
      <c r="B93" s="44">
        <v>289002227</v>
      </c>
      <c r="C93" s="45" t="s">
        <v>288</v>
      </c>
      <c r="D93" s="91" t="s">
        <v>234</v>
      </c>
      <c r="E93" s="88"/>
      <c r="F93" s="16"/>
      <c r="G93" s="24">
        <f t="shared" si="4"/>
        <v>0</v>
      </c>
      <c r="H93" s="25">
        <v>1</v>
      </c>
      <c r="I93" s="18">
        <v>1</v>
      </c>
      <c r="J93" s="11">
        <v>44013</v>
      </c>
      <c r="K93" s="8">
        <v>1</v>
      </c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hidden="1" x14ac:dyDescent="0.25">
      <c r="A94" s="43" t="s">
        <v>53</v>
      </c>
      <c r="B94" s="44">
        <v>700002825</v>
      </c>
      <c r="C94" s="45" t="s">
        <v>289</v>
      </c>
      <c r="D94" s="91" t="s">
        <v>234</v>
      </c>
      <c r="E94" s="88"/>
      <c r="F94" s="16"/>
      <c r="G94" s="24">
        <f t="shared" si="4"/>
        <v>1</v>
      </c>
      <c r="H94" s="25">
        <v>2</v>
      </c>
      <c r="I94" s="18">
        <v>3</v>
      </c>
      <c r="J94" s="11">
        <v>44013</v>
      </c>
      <c r="K94" s="8">
        <v>3</v>
      </c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hidden="1" x14ac:dyDescent="0.25">
      <c r="A95" s="43" t="s">
        <v>53</v>
      </c>
      <c r="B95" s="44" t="s">
        <v>113</v>
      </c>
      <c r="C95" s="45" t="s">
        <v>241</v>
      </c>
      <c r="D95" s="88" t="s">
        <v>234</v>
      </c>
      <c r="E95" s="89" t="s">
        <v>337</v>
      </c>
      <c r="F95" s="16"/>
      <c r="G95" s="24" t="str">
        <f t="shared" si="4"/>
        <v/>
      </c>
      <c r="H95" s="25"/>
      <c r="I95" s="18">
        <v>2</v>
      </c>
      <c r="J95" s="11"/>
      <c r="K95" s="8"/>
      <c r="L95" s="14"/>
      <c r="M95" s="12"/>
      <c r="N95" s="14"/>
      <c r="O95" s="12"/>
      <c r="P95" s="14"/>
      <c r="Q95" s="12"/>
      <c r="R95" s="14"/>
      <c r="S95" s="12"/>
      <c r="T95" s="14"/>
      <c r="U95" s="12"/>
      <c r="V95" s="14"/>
      <c r="W95" s="12"/>
      <c r="X95" s="14"/>
      <c r="Y95" s="12"/>
      <c r="Z95" s="14"/>
      <c r="AA95" s="12"/>
      <c r="AB95" s="14"/>
      <c r="AC95" s="12"/>
      <c r="AD95" s="14"/>
      <c r="AE95" s="12"/>
      <c r="AF95" s="14"/>
      <c r="AG95" s="12"/>
      <c r="AH95" s="14"/>
      <c r="AI95" s="12"/>
      <c r="AJ95" s="11"/>
      <c r="AK95" s="13"/>
      <c r="AL95" s="14"/>
      <c r="AM95" s="12"/>
      <c r="AN95" s="14"/>
      <c r="AO95" s="12"/>
      <c r="AP95" s="14"/>
      <c r="AQ95" s="12"/>
      <c r="AR95" s="11"/>
      <c r="AS95" s="13"/>
      <c r="AT95" s="11"/>
      <c r="AU95" s="13"/>
      <c r="AV95" s="11"/>
      <c r="AW95" s="13"/>
    </row>
    <row r="96" spans="1:49" hidden="1" x14ac:dyDescent="0.25">
      <c r="A96" s="43" t="s">
        <v>53</v>
      </c>
      <c r="B96" s="51" t="s">
        <v>160</v>
      </c>
      <c r="C96" s="45" t="s">
        <v>161</v>
      </c>
      <c r="D96" s="88" t="s">
        <v>234</v>
      </c>
      <c r="E96" s="89" t="s">
        <v>337</v>
      </c>
      <c r="F96" s="16"/>
      <c r="G96" s="24" t="str">
        <f t="shared" si="4"/>
        <v/>
      </c>
      <c r="H96" s="25"/>
      <c r="I96" s="18">
        <v>3</v>
      </c>
      <c r="J96" s="11"/>
      <c r="K96" s="8"/>
      <c r="L96" s="11"/>
      <c r="M96" s="12"/>
      <c r="N96" s="14"/>
      <c r="O96" s="12"/>
      <c r="P96" s="14"/>
      <c r="Q96" s="12"/>
      <c r="R96" s="11"/>
      <c r="S96" s="12"/>
      <c r="T96" s="11"/>
      <c r="U96" s="13"/>
      <c r="V96" s="14"/>
      <c r="W96" s="12"/>
      <c r="X96" s="14"/>
      <c r="Y96" s="12"/>
      <c r="Z96" s="14"/>
      <c r="AA96" s="12"/>
      <c r="AB96" s="14"/>
      <c r="AC96" s="12"/>
      <c r="AD96" s="14"/>
      <c r="AE96" s="12"/>
      <c r="AF96" s="14"/>
      <c r="AG96" s="12"/>
      <c r="AH96" s="14"/>
      <c r="AI96" s="12"/>
      <c r="AJ96" s="14"/>
      <c r="AK96" s="12"/>
      <c r="AL96" s="14"/>
      <c r="AM96" s="12"/>
      <c r="AN96" s="14"/>
      <c r="AO96" s="12"/>
      <c r="AP96" s="14"/>
      <c r="AQ96" s="12"/>
      <c r="AR96" s="14"/>
      <c r="AS96" s="12"/>
      <c r="AT96" s="14"/>
      <c r="AU96" s="12"/>
      <c r="AV96" s="14"/>
      <c r="AW96" s="12"/>
    </row>
    <row r="97" spans="1:49" hidden="1" x14ac:dyDescent="0.25">
      <c r="A97" s="43" t="s">
        <v>53</v>
      </c>
      <c r="B97" s="44" t="s">
        <v>162</v>
      </c>
      <c r="C97" s="45" t="s">
        <v>163</v>
      </c>
      <c r="D97" s="88" t="s">
        <v>234</v>
      </c>
      <c r="E97" s="89" t="s">
        <v>337</v>
      </c>
      <c r="F97" s="16"/>
      <c r="G97" s="24" t="str">
        <f t="shared" si="4"/>
        <v/>
      </c>
      <c r="H97" s="25"/>
      <c r="I97" s="18">
        <v>2</v>
      </c>
      <c r="J97" s="11"/>
      <c r="K97" s="12"/>
      <c r="L97" s="14"/>
      <c r="M97" s="12"/>
      <c r="N97" s="14"/>
      <c r="O97" s="12"/>
      <c r="P97" s="14"/>
      <c r="Q97" s="12"/>
      <c r="R97" s="11"/>
      <c r="S97" s="12"/>
      <c r="T97" s="11"/>
      <c r="U97" s="13"/>
      <c r="V97" s="14"/>
      <c r="W97" s="12"/>
      <c r="X97" s="14"/>
      <c r="Y97" s="12"/>
      <c r="Z97" s="14"/>
      <c r="AA97" s="12"/>
      <c r="AB97" s="14"/>
      <c r="AC97" s="12"/>
      <c r="AD97" s="14"/>
      <c r="AE97" s="12"/>
      <c r="AF97" s="14"/>
      <c r="AG97" s="12"/>
      <c r="AH97" s="14"/>
      <c r="AI97" s="12"/>
      <c r="AJ97" s="14"/>
      <c r="AK97" s="12"/>
      <c r="AL97" s="14"/>
      <c r="AM97" s="12"/>
      <c r="AN97" s="14"/>
      <c r="AO97" s="12"/>
      <c r="AP97" s="14"/>
      <c r="AQ97" s="12"/>
      <c r="AR97" s="14"/>
      <c r="AS97" s="12"/>
      <c r="AT97" s="14"/>
      <c r="AU97" s="12"/>
      <c r="AV97" s="14"/>
      <c r="AW97" s="12"/>
    </row>
    <row r="98" spans="1:49" ht="30" hidden="1" x14ac:dyDescent="0.25">
      <c r="A98" s="43" t="s">
        <v>53</v>
      </c>
      <c r="B98" s="44">
        <v>210000399</v>
      </c>
      <c r="C98" s="45" t="s">
        <v>243</v>
      </c>
      <c r="D98" s="88" t="s">
        <v>234</v>
      </c>
      <c r="E98" s="89" t="s">
        <v>337</v>
      </c>
      <c r="F98" s="16"/>
      <c r="G98" s="24">
        <f>IF(I98-H98&gt;0,0,I98-H98)</f>
        <v>-2</v>
      </c>
      <c r="H98" s="25">
        <v>2</v>
      </c>
      <c r="I98" s="22">
        <f>1+K98</f>
        <v>0</v>
      </c>
      <c r="J98" s="11">
        <v>44078</v>
      </c>
      <c r="K98" s="13">
        <v>-1</v>
      </c>
      <c r="L98" s="11"/>
      <c r="M98" s="13"/>
      <c r="N98" s="11"/>
      <c r="O98" s="12"/>
      <c r="P98" s="11"/>
      <c r="Q98" s="13"/>
      <c r="R98" s="11"/>
      <c r="S98" s="12"/>
      <c r="T98" s="11"/>
      <c r="U98" s="13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4"/>
      <c r="AK98" s="12"/>
      <c r="AL98" s="14"/>
      <c r="AM98" s="12"/>
      <c r="AN98" s="14"/>
      <c r="AO98" s="12"/>
      <c r="AP98" s="14"/>
      <c r="AQ98" s="12"/>
      <c r="AR98" s="14"/>
      <c r="AS98" s="12"/>
      <c r="AT98" s="14"/>
      <c r="AU98" s="12"/>
      <c r="AV98" s="14"/>
      <c r="AW98" s="12"/>
    </row>
    <row r="99" spans="1:49" hidden="1" x14ac:dyDescent="0.25">
      <c r="A99" s="43" t="s">
        <v>53</v>
      </c>
      <c r="B99" s="44" t="s">
        <v>165</v>
      </c>
      <c r="C99" s="45" t="s">
        <v>164</v>
      </c>
      <c r="D99" s="16" t="s">
        <v>255</v>
      </c>
      <c r="E99" s="88" t="s">
        <v>349</v>
      </c>
      <c r="F99" s="16"/>
      <c r="G99" s="24" t="str">
        <f>IF(H99="","",I99-H99)</f>
        <v/>
      </c>
      <c r="H99" s="25"/>
      <c r="I99" s="22">
        <v>1</v>
      </c>
      <c r="J99" s="11"/>
      <c r="K99" s="13"/>
      <c r="L99" s="11"/>
      <c r="M99" s="12"/>
      <c r="N99" s="11"/>
      <c r="O99" s="12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hidden="1" x14ac:dyDescent="0.25">
      <c r="A100" s="81" t="s">
        <v>53</v>
      </c>
      <c r="B100" s="82" t="s">
        <v>166</v>
      </c>
      <c r="C100" s="83" t="s">
        <v>164</v>
      </c>
      <c r="D100" s="60"/>
      <c r="E100" s="94"/>
      <c r="F100" s="60"/>
      <c r="G100" s="62" t="str">
        <f>IF(H100="","",I100-H100)</f>
        <v/>
      </c>
      <c r="H100" s="63"/>
      <c r="I100" s="66">
        <v>0</v>
      </c>
      <c r="J100" s="11"/>
      <c r="K100" s="12"/>
      <c r="L100" s="11"/>
      <c r="M100" s="13"/>
      <c r="N100" s="11"/>
      <c r="O100" s="12"/>
      <c r="P100" s="11"/>
      <c r="Q100" s="13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hidden="1" x14ac:dyDescent="0.25">
      <c r="A101" s="43" t="s">
        <v>53</v>
      </c>
      <c r="B101" s="44">
        <v>700005250</v>
      </c>
      <c r="C101" s="45" t="s">
        <v>176</v>
      </c>
      <c r="D101" s="88" t="s">
        <v>234</v>
      </c>
      <c r="E101" s="89" t="s">
        <v>337</v>
      </c>
      <c r="F101" s="16"/>
      <c r="G101" s="24" t="str">
        <f t="shared" ref="G101:G115" si="5">IF(H101="","",I101-H101)</f>
        <v/>
      </c>
      <c r="H101" s="25"/>
      <c r="I101" s="18">
        <v>1</v>
      </c>
      <c r="J101" s="11"/>
      <c r="K101" s="8"/>
      <c r="L101" s="11"/>
      <c r="M101" s="13"/>
      <c r="N101" s="11"/>
      <c r="O101" s="13"/>
      <c r="P101" s="14"/>
      <c r="Q101" s="12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hidden="1" x14ac:dyDescent="0.25">
      <c r="A102" s="43" t="s">
        <v>177</v>
      </c>
      <c r="B102" s="44" t="s">
        <v>273</v>
      </c>
      <c r="C102" s="45" t="s">
        <v>181</v>
      </c>
      <c r="D102" s="88" t="s">
        <v>234</v>
      </c>
      <c r="E102" s="88"/>
      <c r="F102" s="16" t="s">
        <v>342</v>
      </c>
      <c r="G102" s="24" t="str">
        <f t="shared" si="5"/>
        <v/>
      </c>
      <c r="H102" s="25"/>
      <c r="I102" s="18">
        <v>2</v>
      </c>
      <c r="J102" s="11"/>
      <c r="K102" s="12"/>
      <c r="L102" s="11"/>
      <c r="M102" s="13"/>
      <c r="N102" s="14"/>
      <c r="O102" s="12"/>
      <c r="P102" s="14"/>
      <c r="Q102" s="12"/>
      <c r="R102" s="14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1"/>
      <c r="AS102" s="12"/>
      <c r="AT102" s="11"/>
      <c r="AU102" s="12"/>
      <c r="AV102" s="11"/>
      <c r="AW102" s="12"/>
    </row>
    <row r="103" spans="1:49" ht="30" hidden="1" x14ac:dyDescent="0.25">
      <c r="A103" s="52" t="s">
        <v>51</v>
      </c>
      <c r="B103" s="44" t="s">
        <v>293</v>
      </c>
      <c r="C103" s="53" t="s">
        <v>294</v>
      </c>
      <c r="D103" s="88" t="s">
        <v>234</v>
      </c>
      <c r="E103" s="89" t="s">
        <v>337</v>
      </c>
      <c r="F103" s="16"/>
      <c r="G103" s="24" t="str">
        <f t="shared" si="5"/>
        <v/>
      </c>
      <c r="H103" s="25"/>
      <c r="I103" s="18">
        <v>1</v>
      </c>
      <c r="J103" s="11"/>
      <c r="K103" s="12"/>
      <c r="L103" s="14"/>
      <c r="M103" s="12"/>
      <c r="N103" s="14"/>
      <c r="O103" s="12"/>
      <c r="P103" s="14"/>
      <c r="Q103" s="12"/>
      <c r="R103" s="14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4"/>
      <c r="AS103" s="12"/>
      <c r="AT103" s="14"/>
      <c r="AU103" s="12"/>
      <c r="AV103" s="14"/>
      <c r="AW103" s="12"/>
    </row>
    <row r="104" spans="1:49" ht="45" hidden="1" x14ac:dyDescent="0.25">
      <c r="A104" s="52" t="s">
        <v>51</v>
      </c>
      <c r="B104" s="44" t="s">
        <v>292</v>
      </c>
      <c r="C104" s="53" t="s">
        <v>246</v>
      </c>
      <c r="D104" s="88" t="s">
        <v>234</v>
      </c>
      <c r="E104" s="89" t="s">
        <v>337</v>
      </c>
      <c r="F104" s="16"/>
      <c r="G104" s="24" t="str">
        <f t="shared" si="5"/>
        <v/>
      </c>
      <c r="H104" s="25"/>
      <c r="I104" s="18">
        <v>2</v>
      </c>
      <c r="J104" s="11"/>
      <c r="K104" s="12"/>
      <c r="L104" s="14"/>
      <c r="M104" s="12"/>
      <c r="N104" s="14"/>
      <c r="O104" s="12"/>
      <c r="P104" s="14"/>
      <c r="Q104" s="12"/>
      <c r="R104" s="14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1"/>
      <c r="AS104" s="12"/>
      <c r="AT104" s="11"/>
      <c r="AU104" s="12"/>
      <c r="AV104" s="11"/>
      <c r="AW104" s="12"/>
    </row>
    <row r="105" spans="1:49" x14ac:dyDescent="0.25">
      <c r="A105" s="96" t="s">
        <v>177</v>
      </c>
      <c r="B105" s="2">
        <v>222635</v>
      </c>
      <c r="C105" s="97" t="s">
        <v>115</v>
      </c>
      <c r="D105" s="23" t="s">
        <v>338</v>
      </c>
      <c r="E105" s="88"/>
      <c r="F105" s="16"/>
      <c r="G105" s="24" t="str">
        <f t="shared" si="5"/>
        <v/>
      </c>
      <c r="H105" s="25"/>
      <c r="I105" s="18">
        <v>1</v>
      </c>
      <c r="J105" s="11"/>
      <c r="K105" s="8"/>
      <c r="L105" s="14"/>
      <c r="M105" s="12"/>
      <c r="N105" s="14"/>
      <c r="O105" s="12"/>
      <c r="P105" s="14"/>
      <c r="Q105" s="12"/>
      <c r="R105" s="14"/>
      <c r="S105" s="12"/>
      <c r="T105" s="14"/>
      <c r="U105" s="12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1"/>
      <c r="AK105" s="13"/>
      <c r="AL105" s="14"/>
      <c r="AM105" s="12"/>
      <c r="AN105" s="14"/>
      <c r="AO105" s="12"/>
      <c r="AP105" s="14"/>
      <c r="AQ105" s="12"/>
      <c r="AR105" s="11"/>
      <c r="AS105" s="12"/>
      <c r="AT105" s="11"/>
      <c r="AU105" s="12"/>
      <c r="AV105" s="11"/>
      <c r="AW105" s="12"/>
    </row>
    <row r="106" spans="1:49" hidden="1" x14ac:dyDescent="0.25">
      <c r="A106" s="81" t="s">
        <v>54</v>
      </c>
      <c r="B106" s="82" t="s">
        <v>117</v>
      </c>
      <c r="C106" s="83" t="s">
        <v>116</v>
      </c>
      <c r="D106" s="60"/>
      <c r="E106" s="94"/>
      <c r="F106" s="60"/>
      <c r="G106" s="62" t="str">
        <f t="shared" si="5"/>
        <v/>
      </c>
      <c r="H106" s="63"/>
      <c r="I106" s="77">
        <v>1</v>
      </c>
      <c r="J106" s="11"/>
      <c r="K106" s="8"/>
      <c r="L106" s="14"/>
      <c r="M106" s="12"/>
      <c r="N106" s="14"/>
      <c r="O106" s="12"/>
      <c r="P106" s="14"/>
      <c r="Q106" s="12"/>
      <c r="R106" s="14"/>
      <c r="S106" s="12"/>
      <c r="T106" s="14"/>
      <c r="U106" s="12"/>
      <c r="V106" s="14"/>
      <c r="W106" s="12"/>
      <c r="X106" s="14"/>
      <c r="Y106" s="12"/>
      <c r="Z106" s="14"/>
      <c r="AA106" s="12"/>
      <c r="AB106" s="14"/>
      <c r="AC106" s="12"/>
      <c r="AD106" s="14"/>
      <c r="AE106" s="12"/>
      <c r="AF106" s="14"/>
      <c r="AG106" s="12"/>
      <c r="AH106" s="14"/>
      <c r="AI106" s="12"/>
      <c r="AJ106" s="11"/>
      <c r="AK106" s="13"/>
      <c r="AL106" s="14"/>
      <c r="AM106" s="12"/>
      <c r="AN106" s="14"/>
      <c r="AO106" s="12"/>
      <c r="AP106" s="14"/>
      <c r="AQ106" s="12"/>
      <c r="AR106" s="11"/>
      <c r="AS106" s="12"/>
      <c r="AT106" s="11"/>
      <c r="AU106" s="12"/>
      <c r="AV106" s="11"/>
      <c r="AW106" s="12"/>
    </row>
    <row r="107" spans="1:49" hidden="1" x14ac:dyDescent="0.25">
      <c r="A107" s="81" t="s">
        <v>54</v>
      </c>
      <c r="B107" s="82">
        <v>222563</v>
      </c>
      <c r="C107" s="83" t="s">
        <v>118</v>
      </c>
      <c r="D107" s="60"/>
      <c r="E107" s="94"/>
      <c r="F107" s="60"/>
      <c r="G107" s="62" t="str">
        <f t="shared" si="5"/>
        <v/>
      </c>
      <c r="H107" s="63"/>
      <c r="I107" s="77">
        <v>0</v>
      </c>
      <c r="J107" s="11"/>
      <c r="K107" s="8"/>
      <c r="L107" s="11"/>
      <c r="M107" s="13"/>
      <c r="N107" s="14"/>
      <c r="O107" s="12"/>
      <c r="P107" s="14"/>
      <c r="Q107" s="12"/>
      <c r="R107" s="14"/>
      <c r="S107" s="12"/>
      <c r="T107" s="14"/>
      <c r="U107" s="12"/>
      <c r="V107" s="14"/>
      <c r="W107" s="12"/>
      <c r="X107" s="14"/>
      <c r="Y107" s="12"/>
      <c r="Z107" s="14"/>
      <c r="AA107" s="12"/>
      <c r="AB107" s="14"/>
      <c r="AC107" s="12"/>
      <c r="AD107" s="14"/>
      <c r="AE107" s="12"/>
      <c r="AF107" s="14"/>
      <c r="AG107" s="12"/>
      <c r="AH107" s="14"/>
      <c r="AI107" s="12"/>
      <c r="AJ107" s="11"/>
      <c r="AK107" s="13"/>
      <c r="AL107" s="14"/>
      <c r="AM107" s="12"/>
      <c r="AN107" s="14"/>
      <c r="AO107" s="12"/>
      <c r="AP107" s="14"/>
      <c r="AQ107" s="12"/>
      <c r="AR107" s="11"/>
      <c r="AS107" s="12"/>
      <c r="AT107" s="11"/>
      <c r="AU107" s="12"/>
      <c r="AV107" s="11"/>
      <c r="AW107" s="12"/>
    </row>
    <row r="108" spans="1:49" hidden="1" x14ac:dyDescent="0.25">
      <c r="A108" s="43" t="s">
        <v>51</v>
      </c>
      <c r="B108" s="44" t="s">
        <v>4</v>
      </c>
      <c r="C108" s="45" t="s">
        <v>58</v>
      </c>
      <c r="D108" s="88" t="s">
        <v>234</v>
      </c>
      <c r="E108" s="89" t="s">
        <v>337</v>
      </c>
      <c r="F108" s="16"/>
      <c r="G108" s="24" t="str">
        <f t="shared" si="5"/>
        <v/>
      </c>
      <c r="H108" s="25"/>
      <c r="I108" s="18">
        <v>3</v>
      </c>
      <c r="J108" s="11"/>
      <c r="K108" s="8"/>
      <c r="L108" s="11"/>
      <c r="M108" s="12"/>
      <c r="N108" s="11"/>
      <c r="O108" s="12"/>
      <c r="P108" s="11"/>
      <c r="Q108" s="12"/>
      <c r="R108" s="11"/>
      <c r="S108" s="12"/>
      <c r="T108" s="11"/>
      <c r="U108" s="12"/>
      <c r="V108" s="11"/>
      <c r="W108" s="12"/>
      <c r="X108" s="11"/>
      <c r="Y108" s="12"/>
      <c r="Z108" s="11"/>
      <c r="AA108" s="12"/>
      <c r="AB108" s="11"/>
      <c r="AC108" s="12"/>
      <c r="AD108" s="11"/>
      <c r="AE108" s="12"/>
      <c r="AF108" s="11"/>
      <c r="AG108" s="12"/>
      <c r="AH108" s="11"/>
      <c r="AI108" s="12"/>
      <c r="AJ108" s="11"/>
      <c r="AK108" s="12"/>
      <c r="AL108" s="11"/>
      <c r="AM108" s="12"/>
      <c r="AN108" s="11"/>
      <c r="AO108" s="12"/>
      <c r="AP108" s="11"/>
      <c r="AQ108" s="12"/>
      <c r="AR108" s="11"/>
      <c r="AS108" s="12"/>
      <c r="AT108" s="11"/>
      <c r="AU108" s="12"/>
      <c r="AV108" s="11"/>
      <c r="AW108" s="12"/>
    </row>
    <row r="109" spans="1:49" hidden="1" x14ac:dyDescent="0.25">
      <c r="A109" s="43" t="s">
        <v>51</v>
      </c>
      <c r="B109" s="44" t="s">
        <v>295</v>
      </c>
      <c r="C109" s="45" t="s">
        <v>296</v>
      </c>
      <c r="D109" s="88" t="s">
        <v>234</v>
      </c>
      <c r="E109" s="89" t="s">
        <v>337</v>
      </c>
      <c r="F109" s="16"/>
      <c r="G109" s="24" t="str">
        <f t="shared" si="5"/>
        <v/>
      </c>
      <c r="H109" s="25"/>
      <c r="I109" s="18">
        <v>1</v>
      </c>
      <c r="J109" s="11"/>
      <c r="K109" s="8"/>
      <c r="L109" s="11"/>
      <c r="M109" s="12"/>
      <c r="N109" s="11"/>
      <c r="O109" s="12"/>
      <c r="P109" s="11"/>
      <c r="Q109" s="12"/>
      <c r="R109" s="11"/>
      <c r="S109" s="12"/>
      <c r="T109" s="11"/>
      <c r="U109" s="12"/>
      <c r="V109" s="11"/>
      <c r="W109" s="12"/>
      <c r="X109" s="11"/>
      <c r="Y109" s="12"/>
      <c r="Z109" s="11"/>
      <c r="AA109" s="12"/>
      <c r="AB109" s="11"/>
      <c r="AC109" s="12"/>
      <c r="AD109" s="11"/>
      <c r="AE109" s="12"/>
      <c r="AF109" s="11"/>
      <c r="AG109" s="12"/>
      <c r="AH109" s="11"/>
      <c r="AI109" s="12"/>
      <c r="AJ109" s="11"/>
      <c r="AK109" s="12"/>
      <c r="AL109" s="11"/>
      <c r="AM109" s="12"/>
      <c r="AN109" s="11"/>
      <c r="AO109" s="12"/>
      <c r="AP109" s="11"/>
      <c r="AQ109" s="12"/>
      <c r="AR109" s="11"/>
      <c r="AS109" s="12"/>
      <c r="AT109" s="11"/>
      <c r="AU109" s="12"/>
      <c r="AV109" s="11"/>
      <c r="AW109" s="12"/>
    </row>
    <row r="110" spans="1:49" hidden="1" x14ac:dyDescent="0.25">
      <c r="A110" s="43" t="s">
        <v>51</v>
      </c>
      <c r="B110" s="44" t="s">
        <v>299</v>
      </c>
      <c r="C110" s="45" t="s">
        <v>300</v>
      </c>
      <c r="D110" s="88" t="s">
        <v>234</v>
      </c>
      <c r="E110" s="89" t="s">
        <v>337</v>
      </c>
      <c r="F110" s="16"/>
      <c r="G110" s="24" t="str">
        <f t="shared" si="5"/>
        <v/>
      </c>
      <c r="H110" s="25"/>
      <c r="I110" s="18">
        <v>1</v>
      </c>
      <c r="J110" s="11"/>
      <c r="K110" s="8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1"/>
      <c r="AG110" s="12"/>
      <c r="AH110" s="11"/>
      <c r="AI110" s="12"/>
      <c r="AJ110" s="11"/>
      <c r="AK110" s="12"/>
      <c r="AL110" s="11"/>
      <c r="AM110" s="12"/>
      <c r="AN110" s="11"/>
      <c r="AO110" s="12"/>
      <c r="AP110" s="11"/>
      <c r="AQ110" s="12"/>
      <c r="AR110" s="11"/>
      <c r="AS110" s="12"/>
      <c r="AT110" s="11"/>
      <c r="AU110" s="12"/>
      <c r="AV110" s="11"/>
      <c r="AW110" s="12"/>
    </row>
    <row r="111" spans="1:49" hidden="1" x14ac:dyDescent="0.25">
      <c r="A111" s="43" t="s">
        <v>52</v>
      </c>
      <c r="B111" s="44" t="s">
        <v>5</v>
      </c>
      <c r="C111" s="45" t="s">
        <v>59</v>
      </c>
      <c r="D111" s="88" t="s">
        <v>234</v>
      </c>
      <c r="E111" s="89" t="s">
        <v>337</v>
      </c>
      <c r="F111" s="16"/>
      <c r="G111" s="24">
        <f t="shared" si="5"/>
        <v>1</v>
      </c>
      <c r="H111" s="25">
        <v>2</v>
      </c>
      <c r="I111" s="18">
        <v>3</v>
      </c>
      <c r="J111" s="11">
        <v>43990</v>
      </c>
      <c r="K111" s="42">
        <v>-1</v>
      </c>
      <c r="L111" s="11"/>
      <c r="M111" s="12"/>
      <c r="N111" s="11"/>
      <c r="O111" s="12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2"/>
      <c r="AD111" s="11"/>
      <c r="AE111" s="12"/>
      <c r="AF111" s="11"/>
      <c r="AG111" s="12"/>
      <c r="AH111" s="11"/>
      <c r="AI111" s="12"/>
      <c r="AJ111" s="11"/>
      <c r="AK111" s="12"/>
      <c r="AL111" s="11"/>
      <c r="AM111" s="12"/>
      <c r="AN111" s="11"/>
      <c r="AO111" s="12"/>
      <c r="AP111" s="11"/>
      <c r="AQ111" s="12"/>
      <c r="AR111" s="11"/>
      <c r="AS111" s="12"/>
      <c r="AT111" s="11"/>
      <c r="AU111" s="12"/>
      <c r="AV111" s="11"/>
      <c r="AW111" s="12"/>
    </row>
    <row r="112" spans="1:49" hidden="1" x14ac:dyDescent="0.25">
      <c r="A112" s="43" t="s">
        <v>51</v>
      </c>
      <c r="B112" s="44">
        <v>442000135</v>
      </c>
      <c r="C112" s="45" t="s">
        <v>182</v>
      </c>
      <c r="D112" s="88" t="s">
        <v>234</v>
      </c>
      <c r="E112" s="89" t="s">
        <v>337</v>
      </c>
      <c r="F112" s="16"/>
      <c r="G112" s="24" t="str">
        <f t="shared" si="5"/>
        <v/>
      </c>
      <c r="H112" s="25"/>
      <c r="I112" s="18">
        <v>8</v>
      </c>
      <c r="J112" s="11"/>
      <c r="K112" s="8"/>
      <c r="L112" s="11"/>
      <c r="M112" s="13"/>
      <c r="N112" s="20"/>
      <c r="O112" s="12"/>
      <c r="P112" s="14"/>
      <c r="Q112" s="12"/>
      <c r="R112" s="14"/>
      <c r="S112" s="12"/>
      <c r="T112" s="11"/>
      <c r="U112" s="13"/>
      <c r="V112" s="14"/>
      <c r="W112" s="12"/>
      <c r="X112" s="14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4"/>
      <c r="AK112" s="12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hidden="1" x14ac:dyDescent="0.25">
      <c r="A113" s="43" t="s">
        <v>52</v>
      </c>
      <c r="B113" s="44">
        <v>441001128</v>
      </c>
      <c r="C113" s="45" t="s">
        <v>60</v>
      </c>
      <c r="D113" s="88" t="s">
        <v>234</v>
      </c>
      <c r="E113" s="89" t="s">
        <v>337</v>
      </c>
      <c r="F113" s="16"/>
      <c r="G113" s="24" t="str">
        <f t="shared" si="5"/>
        <v/>
      </c>
      <c r="H113" s="25"/>
      <c r="I113" s="18">
        <v>3</v>
      </c>
      <c r="J113" s="11"/>
      <c r="K113" s="8"/>
      <c r="L113" s="11"/>
      <c r="M113" s="12"/>
      <c r="N113" s="11"/>
      <c r="O113" s="12"/>
      <c r="P113" s="11"/>
      <c r="Q113" s="12"/>
      <c r="R113" s="11"/>
      <c r="S113" s="12"/>
      <c r="T113" s="11"/>
      <c r="U113" s="12"/>
      <c r="V113" s="11"/>
      <c r="W113" s="12"/>
      <c r="X113" s="11"/>
      <c r="Y113" s="12"/>
      <c r="Z113" s="11"/>
      <c r="AA113" s="12"/>
      <c r="AB113" s="11"/>
      <c r="AC113" s="12"/>
      <c r="AD113" s="11"/>
      <c r="AE113" s="12"/>
      <c r="AF113" s="11"/>
      <c r="AG113" s="12"/>
      <c r="AH113" s="11"/>
      <c r="AI113" s="12"/>
      <c r="AJ113" s="11"/>
      <c r="AK113" s="12"/>
      <c r="AL113" s="11"/>
      <c r="AM113" s="12"/>
      <c r="AN113" s="11"/>
      <c r="AO113" s="12"/>
      <c r="AP113" s="11"/>
      <c r="AQ113" s="12"/>
      <c r="AR113" s="11"/>
      <c r="AS113" s="12"/>
      <c r="AT113" s="11"/>
      <c r="AU113" s="12"/>
      <c r="AV113" s="11"/>
      <c r="AW113" s="12"/>
    </row>
    <row r="114" spans="1:49" hidden="1" x14ac:dyDescent="0.25">
      <c r="A114" s="43" t="s">
        <v>52</v>
      </c>
      <c r="B114" s="44" t="s">
        <v>16</v>
      </c>
      <c r="C114" s="45" t="s">
        <v>297</v>
      </c>
      <c r="D114" s="88" t="s">
        <v>234</v>
      </c>
      <c r="E114" s="89" t="s">
        <v>337</v>
      </c>
      <c r="F114" s="16"/>
      <c r="G114" s="24" t="str">
        <f t="shared" si="5"/>
        <v/>
      </c>
      <c r="H114" s="25"/>
      <c r="I114" s="18">
        <v>6</v>
      </c>
      <c r="J114" s="11"/>
      <c r="K114" s="8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  <c r="AR114" s="14"/>
      <c r="AS114" s="12"/>
      <c r="AT114" s="14"/>
      <c r="AU114" s="12"/>
      <c r="AV114" s="14"/>
      <c r="AW114" s="12"/>
    </row>
    <row r="115" spans="1:49" hidden="1" x14ac:dyDescent="0.25">
      <c r="A115" s="43" t="s">
        <v>52</v>
      </c>
      <c r="B115" s="44">
        <v>700001351</v>
      </c>
      <c r="C115" s="45" t="s">
        <v>72</v>
      </c>
      <c r="D115" s="88" t="s">
        <v>234</v>
      </c>
      <c r="E115" s="89" t="s">
        <v>337</v>
      </c>
      <c r="F115" s="16"/>
      <c r="G115" s="24" t="str">
        <f t="shared" si="5"/>
        <v/>
      </c>
      <c r="H115" s="25"/>
      <c r="I115" s="18">
        <v>3</v>
      </c>
      <c r="J115" s="11"/>
      <c r="K115" s="8"/>
      <c r="L115" s="11"/>
      <c r="M115" s="12"/>
      <c r="N115" s="11"/>
      <c r="O115" s="12"/>
      <c r="P115" s="11"/>
      <c r="Q115" s="12"/>
      <c r="R115" s="11"/>
      <c r="S115" s="12"/>
      <c r="T115" s="11"/>
      <c r="U115" s="12"/>
      <c r="V115" s="11"/>
      <c r="W115" s="12"/>
      <c r="X115" s="11"/>
      <c r="Y115" s="12"/>
      <c r="Z115" s="11"/>
      <c r="AA115" s="12"/>
      <c r="AB115" s="11"/>
      <c r="AC115" s="12"/>
      <c r="AD115" s="11"/>
      <c r="AE115" s="12"/>
      <c r="AF115" s="11"/>
      <c r="AG115" s="12"/>
      <c r="AH115" s="11"/>
      <c r="AI115" s="12"/>
      <c r="AJ115" s="11"/>
      <c r="AK115" s="12"/>
      <c r="AL115" s="11"/>
      <c r="AM115" s="12"/>
      <c r="AN115" s="11"/>
      <c r="AO115" s="12"/>
      <c r="AP115" s="11"/>
      <c r="AQ115" s="12"/>
      <c r="AR115" s="14"/>
      <c r="AS115" s="12"/>
      <c r="AT115" s="14"/>
      <c r="AU115" s="12"/>
      <c r="AV115" s="14"/>
      <c r="AW115" s="12"/>
    </row>
    <row r="116" spans="1:49" ht="30" hidden="1" x14ac:dyDescent="0.25">
      <c r="A116" s="43" t="s">
        <v>52</v>
      </c>
      <c r="B116" s="44">
        <v>725000459</v>
      </c>
      <c r="C116" s="45" t="s">
        <v>251</v>
      </c>
      <c r="D116" s="89" t="s">
        <v>234</v>
      </c>
      <c r="E116" s="89" t="s">
        <v>337</v>
      </c>
      <c r="F116" s="23"/>
      <c r="G116" s="24">
        <f>IF(I116-H116&gt;0,0,I116-H116)</f>
        <v>0</v>
      </c>
      <c r="H116" s="25">
        <v>2</v>
      </c>
      <c r="I116" s="22">
        <f>6+K116+M116</f>
        <v>3</v>
      </c>
      <c r="J116" s="11">
        <v>44078</v>
      </c>
      <c r="K116" s="42">
        <v>-1</v>
      </c>
      <c r="L116" s="11">
        <v>44117</v>
      </c>
      <c r="M116" s="42">
        <v>-2</v>
      </c>
      <c r="N116" s="11"/>
      <c r="O116" s="13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4"/>
      <c r="AS116" s="12"/>
      <c r="AT116" s="14"/>
      <c r="AU116" s="12"/>
      <c r="AV116" s="14"/>
      <c r="AW116" s="12"/>
    </row>
    <row r="117" spans="1:49" hidden="1" x14ac:dyDescent="0.25">
      <c r="A117" s="43" t="s">
        <v>52</v>
      </c>
      <c r="B117" s="44" t="s">
        <v>18</v>
      </c>
      <c r="C117" s="45" t="s">
        <v>106</v>
      </c>
      <c r="D117" s="16" t="s">
        <v>255</v>
      </c>
      <c r="E117" s="88"/>
      <c r="F117" s="16"/>
      <c r="G117" s="24" t="str">
        <f t="shared" ref="G117:G124" si="6">IF(H117="","",I117-H117)</f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hidden="1" x14ac:dyDescent="0.25">
      <c r="A118" s="43" t="s">
        <v>52</v>
      </c>
      <c r="B118" s="44" t="s">
        <v>19</v>
      </c>
      <c r="C118" s="45" t="s">
        <v>106</v>
      </c>
      <c r="D118" s="16" t="s">
        <v>255</v>
      </c>
      <c r="E118" s="88"/>
      <c r="F118" s="16"/>
      <c r="G118" s="24" t="str">
        <f t="shared" si="6"/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hidden="1" x14ac:dyDescent="0.25">
      <c r="A119" s="43" t="s">
        <v>52</v>
      </c>
      <c r="B119" s="44">
        <v>21000552</v>
      </c>
      <c r="C119" s="45" t="s">
        <v>81</v>
      </c>
      <c r="D119" s="88" t="s">
        <v>234</v>
      </c>
      <c r="E119" s="89" t="s">
        <v>337</v>
      </c>
      <c r="F119" s="16"/>
      <c r="G119" s="24" t="str">
        <f t="shared" si="6"/>
        <v/>
      </c>
      <c r="H119" s="25"/>
      <c r="I119" s="18">
        <v>2</v>
      </c>
      <c r="J119" s="11"/>
      <c r="K119" s="8"/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hidden="1" x14ac:dyDescent="0.25">
      <c r="A120" s="43" t="s">
        <v>52</v>
      </c>
      <c r="B120" s="44">
        <v>210000190</v>
      </c>
      <c r="C120" s="45" t="s">
        <v>175</v>
      </c>
      <c r="D120" s="88" t="s">
        <v>234</v>
      </c>
      <c r="E120" s="89" t="s">
        <v>337</v>
      </c>
      <c r="F120" s="16"/>
      <c r="G120" s="24" t="str">
        <f t="shared" si="6"/>
        <v/>
      </c>
      <c r="H120" s="25"/>
      <c r="I120" s="18">
        <v>3</v>
      </c>
      <c r="J120" s="11"/>
      <c r="K120" s="8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2"/>
      <c r="AD120" s="11"/>
      <c r="AE120" s="12"/>
      <c r="AF120" s="11"/>
      <c r="AG120" s="12"/>
      <c r="AH120" s="11"/>
      <c r="AI120" s="12"/>
      <c r="AJ120" s="11"/>
      <c r="AK120" s="12"/>
      <c r="AL120" s="11"/>
      <c r="AM120" s="12"/>
      <c r="AN120" s="11"/>
      <c r="AO120" s="12"/>
      <c r="AP120" s="11"/>
      <c r="AQ120" s="12"/>
      <c r="AR120" s="11"/>
      <c r="AS120" s="12"/>
      <c r="AT120" s="11"/>
      <c r="AU120" s="12"/>
      <c r="AV120" s="11"/>
      <c r="AW120" s="12"/>
    </row>
    <row r="121" spans="1:49" ht="30" hidden="1" x14ac:dyDescent="0.25">
      <c r="A121" s="43" t="s">
        <v>52</v>
      </c>
      <c r="B121" s="44" t="s">
        <v>44</v>
      </c>
      <c r="C121" s="45" t="s">
        <v>96</v>
      </c>
      <c r="D121" s="88" t="s">
        <v>234</v>
      </c>
      <c r="E121" s="89" t="s">
        <v>337</v>
      </c>
      <c r="F121" s="16"/>
      <c r="G121" s="24" t="str">
        <f t="shared" si="6"/>
        <v/>
      </c>
      <c r="H121" s="25"/>
      <c r="I121" s="18">
        <v>1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hidden="1" x14ac:dyDescent="0.25">
      <c r="A122" s="43" t="s">
        <v>52</v>
      </c>
      <c r="B122" s="44" t="s">
        <v>43</v>
      </c>
      <c r="C122" s="45" t="s">
        <v>222</v>
      </c>
      <c r="D122" s="88" t="s">
        <v>234</v>
      </c>
      <c r="E122" s="89" t="s">
        <v>337</v>
      </c>
      <c r="F122" s="16"/>
      <c r="G122" s="24" t="str">
        <f t="shared" si="6"/>
        <v/>
      </c>
      <c r="H122" s="25"/>
      <c r="I122" s="22">
        <v>1</v>
      </c>
      <c r="J122" s="11"/>
      <c r="K122" s="42"/>
      <c r="L122" s="11"/>
      <c r="M122" s="42"/>
      <c r="N122" s="14"/>
      <c r="O122" s="12"/>
      <c r="P122" s="14"/>
      <c r="Q122" s="12"/>
      <c r="R122" s="14"/>
      <c r="S122" s="12"/>
      <c r="T122" s="11"/>
      <c r="U122" s="13"/>
      <c r="V122" s="14"/>
      <c r="W122" s="12"/>
      <c r="X122" s="14"/>
      <c r="Y122" s="12"/>
      <c r="Z122" s="14"/>
      <c r="AA122" s="12"/>
      <c r="AB122" s="14"/>
      <c r="AC122" s="12"/>
      <c r="AD122" s="14"/>
      <c r="AE122" s="12"/>
      <c r="AF122" s="14"/>
      <c r="AG122" s="12"/>
      <c r="AH122" s="14"/>
      <c r="AI122" s="12"/>
      <c r="AJ122" s="14"/>
      <c r="AK122" s="12"/>
      <c r="AL122" s="14"/>
      <c r="AM122" s="12"/>
      <c r="AN122" s="14"/>
      <c r="AO122" s="12"/>
      <c r="AP122" s="14"/>
      <c r="AQ122" s="12"/>
      <c r="AR122" s="11"/>
      <c r="AS122" s="12"/>
      <c r="AT122" s="11"/>
      <c r="AU122" s="12"/>
      <c r="AV122" s="11"/>
      <c r="AW122" s="12"/>
    </row>
    <row r="123" spans="1:49" ht="30" hidden="1" x14ac:dyDescent="0.25">
      <c r="A123" s="43" t="s">
        <v>52</v>
      </c>
      <c r="B123" s="44">
        <v>700005512</v>
      </c>
      <c r="C123" s="45" t="s">
        <v>245</v>
      </c>
      <c r="D123" s="88" t="s">
        <v>234</v>
      </c>
      <c r="E123" s="89" t="s">
        <v>337</v>
      </c>
      <c r="F123" s="16"/>
      <c r="G123" s="24" t="str">
        <f t="shared" si="6"/>
        <v/>
      </c>
      <c r="H123" s="25"/>
      <c r="I123" s="18">
        <v>1</v>
      </c>
      <c r="J123" s="11"/>
      <c r="K123" s="8"/>
      <c r="L123" s="14"/>
      <c r="M123" s="12"/>
      <c r="N123" s="14"/>
      <c r="O123" s="12"/>
      <c r="P123" s="14"/>
      <c r="Q123" s="12"/>
      <c r="R123" s="14"/>
      <c r="S123" s="12"/>
      <c r="T123" s="11"/>
      <c r="U123" s="13"/>
      <c r="V123" s="14"/>
      <c r="W123" s="12"/>
      <c r="X123" s="14"/>
      <c r="Y123" s="12"/>
      <c r="Z123" s="14"/>
      <c r="AA123" s="12"/>
      <c r="AB123" s="14"/>
      <c r="AC123" s="12"/>
      <c r="AD123" s="14"/>
      <c r="AE123" s="12"/>
      <c r="AF123" s="14"/>
      <c r="AG123" s="12"/>
      <c r="AH123" s="14"/>
      <c r="AI123" s="12"/>
      <c r="AJ123" s="14"/>
      <c r="AK123" s="12"/>
      <c r="AL123" s="14"/>
      <c r="AM123" s="12"/>
      <c r="AN123" s="14"/>
      <c r="AO123" s="12"/>
      <c r="AP123" s="14"/>
      <c r="AQ123" s="12"/>
      <c r="AR123" s="11"/>
      <c r="AS123" s="12"/>
      <c r="AT123" s="11"/>
      <c r="AU123" s="12"/>
      <c r="AV123" s="11"/>
      <c r="AW123" s="12"/>
    </row>
    <row r="124" spans="1:49" hidden="1" x14ac:dyDescent="0.25">
      <c r="A124" s="43" t="s">
        <v>52</v>
      </c>
      <c r="B124" s="44" t="s">
        <v>274</v>
      </c>
      <c r="C124" s="45" t="s">
        <v>298</v>
      </c>
      <c r="D124" s="88" t="s">
        <v>234</v>
      </c>
      <c r="E124" s="89" t="s">
        <v>337</v>
      </c>
      <c r="F124" s="16"/>
      <c r="G124" s="24" t="str">
        <f t="shared" si="6"/>
        <v/>
      </c>
      <c r="H124" s="25"/>
      <c r="I124" s="18">
        <v>1</v>
      </c>
      <c r="J124" s="11"/>
      <c r="K124" s="8"/>
      <c r="L124" s="14"/>
      <c r="M124" s="12"/>
      <c r="N124" s="14"/>
      <c r="O124" s="12"/>
      <c r="P124" s="14"/>
      <c r="Q124" s="12"/>
      <c r="R124" s="14"/>
      <c r="S124" s="12"/>
      <c r="T124" s="11"/>
      <c r="U124" s="13"/>
      <c r="V124" s="14"/>
      <c r="W124" s="12"/>
      <c r="X124" s="14"/>
      <c r="Y124" s="12"/>
      <c r="Z124" s="14"/>
      <c r="AA124" s="12"/>
      <c r="AB124" s="14"/>
      <c r="AC124" s="12"/>
      <c r="AD124" s="14"/>
      <c r="AE124" s="12"/>
      <c r="AF124" s="14"/>
      <c r="AG124" s="12"/>
      <c r="AH124" s="14"/>
      <c r="AI124" s="12"/>
      <c r="AJ124" s="14"/>
      <c r="AK124" s="12"/>
      <c r="AL124" s="14"/>
      <c r="AM124" s="12"/>
      <c r="AN124" s="14"/>
      <c r="AO124" s="12"/>
      <c r="AP124" s="14"/>
      <c r="AQ124" s="12"/>
      <c r="AR124" s="11"/>
      <c r="AS124" s="12"/>
      <c r="AT124" s="11"/>
      <c r="AU124" s="12"/>
      <c r="AV124" s="11"/>
      <c r="AW124" s="12"/>
    </row>
    <row r="125" spans="1:49" ht="30" hidden="1" x14ac:dyDescent="0.25">
      <c r="A125" s="81" t="s">
        <v>52</v>
      </c>
      <c r="B125" s="82" t="s">
        <v>199</v>
      </c>
      <c r="C125" s="83" t="s">
        <v>247</v>
      </c>
      <c r="D125" s="60"/>
      <c r="E125" s="94"/>
      <c r="F125" s="60"/>
      <c r="G125" s="62"/>
      <c r="H125" s="63"/>
      <c r="I125" s="77">
        <v>4</v>
      </c>
      <c r="J125" s="11"/>
      <c r="K125" s="8"/>
      <c r="L125" s="14"/>
      <c r="M125" s="12"/>
      <c r="N125" s="14"/>
      <c r="O125" s="12"/>
      <c r="P125" s="14"/>
      <c r="Q125" s="12"/>
      <c r="R125" s="14"/>
      <c r="S125" s="12"/>
      <c r="T125" s="11"/>
      <c r="U125" s="13"/>
      <c r="V125" s="14"/>
      <c r="W125" s="12"/>
      <c r="X125" s="14"/>
      <c r="Y125" s="12"/>
      <c r="Z125" s="14"/>
      <c r="AA125" s="12"/>
      <c r="AB125" s="14"/>
      <c r="AC125" s="12"/>
      <c r="AD125" s="14"/>
      <c r="AE125" s="12"/>
      <c r="AF125" s="14"/>
      <c r="AG125" s="12"/>
      <c r="AH125" s="14"/>
      <c r="AI125" s="12"/>
      <c r="AJ125" s="14"/>
      <c r="AK125" s="12"/>
      <c r="AL125" s="14"/>
      <c r="AM125" s="12"/>
      <c r="AN125" s="14"/>
      <c r="AO125" s="12"/>
      <c r="AP125" s="14"/>
      <c r="AQ125" s="12"/>
      <c r="AR125" s="11"/>
      <c r="AS125" s="12"/>
      <c r="AT125" s="11"/>
      <c r="AU125" s="12"/>
      <c r="AV125" s="11"/>
      <c r="AW125" s="12"/>
    </row>
    <row r="126" spans="1:49" ht="30" hidden="1" x14ac:dyDescent="0.25">
      <c r="A126" s="43" t="s">
        <v>49</v>
      </c>
      <c r="B126" s="44">
        <v>999027699</v>
      </c>
      <c r="C126" s="45" t="s">
        <v>56</v>
      </c>
      <c r="D126" s="16" t="s">
        <v>255</v>
      </c>
      <c r="E126" s="88" t="s">
        <v>349</v>
      </c>
      <c r="F126" s="16"/>
      <c r="G126" s="24" t="str">
        <f t="shared" ref="G126:G144" si="7">IF(H126="","",I126-H126)</f>
        <v/>
      </c>
      <c r="H126" s="25"/>
      <c r="I126" s="18">
        <v>1</v>
      </c>
      <c r="J126" s="11"/>
      <c r="K126" s="12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hidden="1" x14ac:dyDescent="0.25">
      <c r="A127" s="43" t="s">
        <v>49</v>
      </c>
      <c r="B127" s="44" t="s">
        <v>10</v>
      </c>
      <c r="C127" s="45" t="s">
        <v>64</v>
      </c>
      <c r="D127" s="16" t="s">
        <v>255</v>
      </c>
      <c r="E127" s="88" t="s">
        <v>349</v>
      </c>
      <c r="F127" s="16"/>
      <c r="G127" s="24" t="str">
        <f t="shared" si="7"/>
        <v/>
      </c>
      <c r="H127" s="25"/>
      <c r="I127" s="18">
        <v>5</v>
      </c>
      <c r="J127" s="11"/>
      <c r="K127" s="12"/>
      <c r="L127" s="11"/>
      <c r="M127" s="13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hidden="1" x14ac:dyDescent="0.25">
      <c r="A128" s="43" t="s">
        <v>49</v>
      </c>
      <c r="B128" s="44">
        <v>999027952</v>
      </c>
      <c r="C128" s="45" t="s">
        <v>66</v>
      </c>
      <c r="D128" s="16" t="s">
        <v>255</v>
      </c>
      <c r="E128" s="88" t="s">
        <v>349</v>
      </c>
      <c r="F128" s="16"/>
      <c r="G128" s="24" t="str">
        <f t="shared" si="7"/>
        <v/>
      </c>
      <c r="H128" s="25"/>
      <c r="I128" s="18">
        <v>2</v>
      </c>
      <c r="J128" s="11"/>
      <c r="K128" s="8"/>
      <c r="L128" s="11"/>
      <c r="M128" s="12"/>
      <c r="N128" s="11"/>
      <c r="O128" s="12"/>
      <c r="P128" s="11"/>
      <c r="Q128" s="12"/>
      <c r="R128" s="11"/>
      <c r="S128" s="8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hidden="1" x14ac:dyDescent="0.25">
      <c r="A129" s="43" t="s">
        <v>49</v>
      </c>
      <c r="B129" s="44" t="s">
        <v>13</v>
      </c>
      <c r="C129" s="45" t="s">
        <v>69</v>
      </c>
      <c r="D129" s="88" t="s">
        <v>234</v>
      </c>
      <c r="E129" s="89" t="s">
        <v>337</v>
      </c>
      <c r="F129" s="16"/>
      <c r="G129" s="24" t="str">
        <f t="shared" si="7"/>
        <v/>
      </c>
      <c r="H129" s="25"/>
      <c r="I129" s="18">
        <v>4</v>
      </c>
      <c r="J129" s="11"/>
      <c r="K129" s="8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hidden="1" x14ac:dyDescent="0.25">
      <c r="A130" s="43" t="s">
        <v>49</v>
      </c>
      <c r="B130" s="44">
        <v>441000440</v>
      </c>
      <c r="C130" s="45" t="s">
        <v>73</v>
      </c>
      <c r="D130" s="88" t="s">
        <v>234</v>
      </c>
      <c r="E130" s="89" t="s">
        <v>337</v>
      </c>
      <c r="F130" s="16"/>
      <c r="G130" s="24">
        <f t="shared" si="7"/>
        <v>2</v>
      </c>
      <c r="H130" s="25">
        <v>2</v>
      </c>
      <c r="I130" s="18">
        <v>4</v>
      </c>
      <c r="J130" s="11">
        <v>43990</v>
      </c>
      <c r="K130" s="42">
        <v>-1</v>
      </c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2"/>
      <c r="AD130" s="11"/>
      <c r="AE130" s="12"/>
      <c r="AF130" s="11"/>
      <c r="AG130" s="12"/>
      <c r="AH130" s="11"/>
      <c r="AI130" s="12"/>
      <c r="AJ130" s="11"/>
      <c r="AK130" s="12"/>
      <c r="AL130" s="11"/>
      <c r="AM130" s="12"/>
      <c r="AN130" s="11"/>
      <c r="AO130" s="12"/>
      <c r="AP130" s="11"/>
      <c r="AQ130" s="12"/>
      <c r="AR130" s="11"/>
      <c r="AS130" s="12"/>
      <c r="AT130" s="11"/>
      <c r="AU130" s="12"/>
      <c r="AV130" s="11"/>
      <c r="AW130" s="12"/>
    </row>
    <row r="131" spans="1:49" hidden="1" x14ac:dyDescent="0.25">
      <c r="A131" s="43" t="s">
        <v>49</v>
      </c>
      <c r="B131" s="44" t="s">
        <v>23</v>
      </c>
      <c r="C131" s="45" t="s">
        <v>77</v>
      </c>
      <c r="D131" s="88" t="s">
        <v>234</v>
      </c>
      <c r="E131" s="88"/>
      <c r="F131" s="16" t="s">
        <v>343</v>
      </c>
      <c r="G131" s="24" t="str">
        <f t="shared" si="7"/>
        <v/>
      </c>
      <c r="H131" s="25"/>
      <c r="I131" s="18">
        <v>1</v>
      </c>
      <c r="J131" s="11"/>
      <c r="K131" s="8"/>
      <c r="L131" s="11"/>
      <c r="M131" s="12"/>
      <c r="N131" s="11"/>
      <c r="O131" s="12"/>
      <c r="P131" s="11"/>
      <c r="Q131" s="12"/>
      <c r="R131" s="11"/>
      <c r="S131" s="12"/>
      <c r="T131" s="11"/>
      <c r="U131" s="12"/>
      <c r="V131" s="11"/>
      <c r="W131" s="12"/>
      <c r="X131" s="11"/>
      <c r="Y131" s="12"/>
      <c r="Z131" s="11"/>
      <c r="AA131" s="12"/>
      <c r="AB131" s="11"/>
      <c r="AC131" s="12"/>
      <c r="AD131" s="11"/>
      <c r="AE131" s="12"/>
      <c r="AF131" s="11"/>
      <c r="AG131" s="12"/>
      <c r="AH131" s="11"/>
      <c r="AI131" s="12"/>
      <c r="AJ131" s="11"/>
      <c r="AK131" s="12"/>
      <c r="AL131" s="11"/>
      <c r="AM131" s="12"/>
      <c r="AN131" s="11"/>
      <c r="AO131" s="12"/>
      <c r="AP131" s="11"/>
      <c r="AQ131" s="12"/>
      <c r="AR131" s="11"/>
      <c r="AS131" s="12"/>
      <c r="AT131" s="11"/>
      <c r="AU131" s="12"/>
      <c r="AV131" s="11"/>
      <c r="AW131" s="12"/>
    </row>
    <row r="132" spans="1:49" hidden="1" x14ac:dyDescent="0.25">
      <c r="A132" s="43" t="s">
        <v>49</v>
      </c>
      <c r="B132" s="44">
        <v>999120089</v>
      </c>
      <c r="C132" s="45" t="s">
        <v>78</v>
      </c>
      <c r="D132" s="16" t="s">
        <v>255</v>
      </c>
      <c r="E132" s="88" t="s">
        <v>349</v>
      </c>
      <c r="F132" s="16" t="s">
        <v>344</v>
      </c>
      <c r="G132" s="24" t="str">
        <f t="shared" si="7"/>
        <v/>
      </c>
      <c r="H132" s="25"/>
      <c r="I132" s="18">
        <v>2</v>
      </c>
      <c r="J132" s="11"/>
      <c r="K132" s="8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2"/>
      <c r="AD132" s="11"/>
      <c r="AE132" s="12"/>
      <c r="AF132" s="11"/>
      <c r="AG132" s="12"/>
      <c r="AH132" s="11"/>
      <c r="AI132" s="12"/>
      <c r="AJ132" s="11"/>
      <c r="AK132" s="12"/>
      <c r="AL132" s="11"/>
      <c r="AM132" s="12"/>
      <c r="AN132" s="11"/>
      <c r="AO132" s="12"/>
      <c r="AP132" s="11"/>
      <c r="AQ132" s="12"/>
      <c r="AR132" s="11"/>
      <c r="AS132" s="12"/>
      <c r="AT132" s="11"/>
      <c r="AU132" s="12"/>
      <c r="AV132" s="11"/>
      <c r="AW132" s="12"/>
    </row>
    <row r="133" spans="1:49" hidden="1" x14ac:dyDescent="0.25">
      <c r="A133" s="43" t="s">
        <v>49</v>
      </c>
      <c r="B133" s="44" t="s">
        <v>27</v>
      </c>
      <c r="C133" s="45" t="s">
        <v>82</v>
      </c>
      <c r="D133" s="88" t="s">
        <v>234</v>
      </c>
      <c r="E133" s="88"/>
      <c r="F133" s="16"/>
      <c r="G133" s="24" t="str">
        <f t="shared" si="7"/>
        <v/>
      </c>
      <c r="H133" s="25"/>
      <c r="I133" s="18">
        <v>1</v>
      </c>
      <c r="J133" s="11"/>
      <c r="K133" s="8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  <c r="AR133" s="11"/>
      <c r="AS133" s="12"/>
      <c r="AT133" s="11"/>
      <c r="AU133" s="12"/>
      <c r="AV133" s="11"/>
      <c r="AW133" s="12"/>
    </row>
    <row r="134" spans="1:49" hidden="1" x14ac:dyDescent="0.25">
      <c r="A134" s="43" t="s">
        <v>49</v>
      </c>
      <c r="B134" s="44" t="s">
        <v>30</v>
      </c>
      <c r="C134" s="45" t="s">
        <v>85</v>
      </c>
      <c r="D134" s="88" t="s">
        <v>234</v>
      </c>
      <c r="E134" s="89" t="s">
        <v>337</v>
      </c>
      <c r="F134" s="16"/>
      <c r="G134" s="24" t="str">
        <f t="shared" si="7"/>
        <v/>
      </c>
      <c r="H134" s="25"/>
      <c r="I134" s="18">
        <v>4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4"/>
      <c r="AS134" s="12"/>
      <c r="AT134" s="14"/>
      <c r="AU134" s="12"/>
      <c r="AV134" s="14"/>
      <c r="AW134" s="12"/>
    </row>
    <row r="135" spans="1:49" hidden="1" x14ac:dyDescent="0.25">
      <c r="A135" s="43" t="s">
        <v>49</v>
      </c>
      <c r="B135" s="44">
        <v>999119745</v>
      </c>
      <c r="C135" s="45" t="s">
        <v>106</v>
      </c>
      <c r="D135" s="16" t="s">
        <v>255</v>
      </c>
      <c r="E135" s="88" t="s">
        <v>349</v>
      </c>
      <c r="F135" s="16"/>
      <c r="G135" s="24" t="str">
        <f t="shared" si="7"/>
        <v/>
      </c>
      <c r="H135" s="25"/>
      <c r="I135" s="18">
        <v>4</v>
      </c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4"/>
      <c r="AS135" s="12"/>
      <c r="AT135" s="14"/>
      <c r="AU135" s="12"/>
      <c r="AV135" s="14"/>
      <c r="AW135" s="12"/>
    </row>
    <row r="136" spans="1:49" hidden="1" x14ac:dyDescent="0.25">
      <c r="A136" s="43" t="s">
        <v>49</v>
      </c>
      <c r="B136" s="44">
        <v>999026422</v>
      </c>
      <c r="C136" s="45" t="s">
        <v>91</v>
      </c>
      <c r="D136" s="16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1</v>
      </c>
      <c r="J136" s="11"/>
      <c r="K136" s="8"/>
      <c r="L136" s="11"/>
      <c r="M136" s="12"/>
      <c r="N136" s="11"/>
      <c r="O136" s="12"/>
      <c r="P136" s="11"/>
      <c r="Q136" s="12"/>
      <c r="R136" s="11"/>
      <c r="S136" s="12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4"/>
      <c r="AS136" s="12"/>
      <c r="AT136" s="14"/>
      <c r="AU136" s="12"/>
      <c r="AV136" s="14"/>
      <c r="AW136" s="12"/>
    </row>
    <row r="137" spans="1:49" hidden="1" x14ac:dyDescent="0.25">
      <c r="A137" s="43" t="s">
        <v>49</v>
      </c>
      <c r="B137" s="44">
        <v>999026375</v>
      </c>
      <c r="C137" s="45" t="s">
        <v>91</v>
      </c>
      <c r="D137" s="16" t="s">
        <v>255</v>
      </c>
      <c r="E137" s="88" t="s">
        <v>349</v>
      </c>
      <c r="F137" s="16"/>
      <c r="G137" s="24" t="str">
        <f t="shared" si="7"/>
        <v/>
      </c>
      <c r="H137" s="25"/>
      <c r="I137" s="18">
        <v>1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4"/>
      <c r="AS137" s="12"/>
      <c r="AT137" s="14"/>
      <c r="AU137" s="12"/>
      <c r="AV137" s="14"/>
      <c r="AW137" s="12"/>
    </row>
    <row r="138" spans="1:49" hidden="1" x14ac:dyDescent="0.25">
      <c r="A138" s="43" t="s">
        <v>49</v>
      </c>
      <c r="B138" s="44">
        <v>999032164</v>
      </c>
      <c r="C138" s="45" t="s">
        <v>92</v>
      </c>
      <c r="D138" s="16" t="s">
        <v>255</v>
      </c>
      <c r="E138" s="88" t="s">
        <v>349</v>
      </c>
      <c r="F138" s="16"/>
      <c r="G138" s="24" t="str">
        <f t="shared" si="7"/>
        <v/>
      </c>
      <c r="H138" s="25"/>
      <c r="I138" s="18">
        <v>10</v>
      </c>
      <c r="J138" s="11"/>
      <c r="K138" s="8"/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4"/>
      <c r="AS138" s="12"/>
      <c r="AT138" s="14"/>
      <c r="AU138" s="12"/>
      <c r="AV138" s="14"/>
      <c r="AW138" s="12"/>
    </row>
    <row r="139" spans="1:49" hidden="1" x14ac:dyDescent="0.25">
      <c r="A139" s="43" t="s">
        <v>49</v>
      </c>
      <c r="B139" s="44">
        <v>17742</v>
      </c>
      <c r="C139" s="45" t="s">
        <v>94</v>
      </c>
      <c r="D139" s="16" t="s">
        <v>255</v>
      </c>
      <c r="E139" s="88" t="s">
        <v>349</v>
      </c>
      <c r="F139" s="16" t="s">
        <v>339</v>
      </c>
      <c r="G139" s="24" t="str">
        <f t="shared" si="7"/>
        <v/>
      </c>
      <c r="H139" s="25"/>
      <c r="I139" s="18">
        <v>5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4"/>
      <c r="AS139" s="12"/>
      <c r="AT139" s="14"/>
      <c r="AU139" s="12"/>
      <c r="AV139" s="14"/>
      <c r="AW139" s="12"/>
    </row>
    <row r="140" spans="1:49" hidden="1" x14ac:dyDescent="0.25">
      <c r="A140" s="43" t="s">
        <v>47</v>
      </c>
      <c r="B140" s="44" t="s">
        <v>37</v>
      </c>
      <c r="C140" s="45" t="s">
        <v>95</v>
      </c>
      <c r="D140" s="88" t="s">
        <v>234</v>
      </c>
      <c r="E140" s="88"/>
      <c r="F140" s="16"/>
      <c r="G140" s="24" t="str">
        <f t="shared" si="7"/>
        <v/>
      </c>
      <c r="H140" s="25"/>
      <c r="I140" s="18">
        <v>5</v>
      </c>
      <c r="J140" s="11"/>
      <c r="K140" s="12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4"/>
      <c r="AS140" s="12"/>
      <c r="AT140" s="14"/>
      <c r="AU140" s="12"/>
      <c r="AV140" s="14"/>
      <c r="AW140" s="12"/>
    </row>
    <row r="141" spans="1:49" hidden="1" x14ac:dyDescent="0.25">
      <c r="A141" s="43" t="s">
        <v>49</v>
      </c>
      <c r="B141" s="44" t="s">
        <v>46</v>
      </c>
      <c r="C141" s="45" t="s">
        <v>99</v>
      </c>
      <c r="D141" s="16" t="s">
        <v>255</v>
      </c>
      <c r="E141" s="88" t="s">
        <v>349</v>
      </c>
      <c r="F141" s="16"/>
      <c r="G141" s="24" t="str">
        <f t="shared" si="7"/>
        <v/>
      </c>
      <c r="H141" s="25"/>
      <c r="I141" s="18">
        <v>1</v>
      </c>
      <c r="J141" s="11"/>
      <c r="K141" s="12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4"/>
      <c r="AS141" s="12"/>
      <c r="AT141" s="14"/>
      <c r="AU141" s="12"/>
      <c r="AV141" s="14"/>
      <c r="AW141" s="12"/>
    </row>
    <row r="142" spans="1:49" hidden="1" x14ac:dyDescent="0.25">
      <c r="A142" s="43" t="s">
        <v>49</v>
      </c>
      <c r="B142" s="54" t="s">
        <v>310</v>
      </c>
      <c r="C142" s="45" t="s">
        <v>101</v>
      </c>
      <c r="D142" s="16" t="s">
        <v>255</v>
      </c>
      <c r="E142" s="88" t="s">
        <v>349</v>
      </c>
      <c r="F142" s="16"/>
      <c r="G142" s="24" t="str">
        <f t="shared" si="7"/>
        <v/>
      </c>
      <c r="H142" s="25"/>
      <c r="I142" s="18">
        <v>6</v>
      </c>
      <c r="J142" s="11"/>
      <c r="K142" s="12"/>
      <c r="L142" s="14"/>
      <c r="M142" s="12"/>
      <c r="N142" s="14"/>
      <c r="O142" s="12"/>
      <c r="P142" s="14"/>
      <c r="Q142" s="12"/>
      <c r="R142" s="14"/>
      <c r="S142" s="12"/>
      <c r="T142" s="14"/>
      <c r="U142" s="12"/>
      <c r="V142" s="14"/>
      <c r="W142" s="12"/>
      <c r="X142" s="14"/>
      <c r="Y142" s="12"/>
      <c r="Z142" s="14"/>
      <c r="AA142" s="12"/>
      <c r="AB142" s="14"/>
      <c r="AC142" s="12"/>
      <c r="AD142" s="14"/>
      <c r="AE142" s="12"/>
      <c r="AF142" s="14"/>
      <c r="AG142" s="12"/>
      <c r="AH142" s="14"/>
      <c r="AI142" s="12"/>
      <c r="AJ142" s="14"/>
      <c r="AK142" s="12"/>
      <c r="AL142" s="14"/>
      <c r="AM142" s="12"/>
      <c r="AN142" s="14"/>
      <c r="AO142" s="12"/>
      <c r="AP142" s="14"/>
      <c r="AQ142" s="12"/>
      <c r="AR142" s="14"/>
      <c r="AS142" s="12"/>
      <c r="AT142" s="14"/>
      <c r="AU142" s="12"/>
      <c r="AV142" s="14"/>
      <c r="AW142" s="12"/>
    </row>
    <row r="143" spans="1:49" hidden="1" x14ac:dyDescent="0.25">
      <c r="A143" s="43" t="s">
        <v>49</v>
      </c>
      <c r="B143" s="54" t="s">
        <v>311</v>
      </c>
      <c r="C143" s="45" t="s">
        <v>312</v>
      </c>
      <c r="D143" s="16" t="s">
        <v>255</v>
      </c>
      <c r="E143" s="88" t="s">
        <v>349</v>
      </c>
      <c r="F143" s="16"/>
      <c r="G143" s="24" t="str">
        <f t="shared" si="7"/>
        <v/>
      </c>
      <c r="H143" s="25"/>
      <c r="I143" s="18">
        <v>5</v>
      </c>
      <c r="J143" s="11"/>
      <c r="K143" s="8"/>
      <c r="L143" s="14"/>
      <c r="M143" s="12"/>
      <c r="N143" s="14"/>
      <c r="O143" s="12"/>
      <c r="P143" s="14"/>
      <c r="Q143" s="12"/>
      <c r="R143" s="14"/>
      <c r="S143" s="12"/>
      <c r="T143" s="14"/>
      <c r="U143" s="12"/>
      <c r="V143" s="14"/>
      <c r="W143" s="12"/>
      <c r="X143" s="14"/>
      <c r="Y143" s="12"/>
      <c r="Z143" s="14"/>
      <c r="AA143" s="12"/>
      <c r="AB143" s="14"/>
      <c r="AC143" s="12"/>
      <c r="AD143" s="14"/>
      <c r="AE143" s="12"/>
      <c r="AF143" s="14"/>
      <c r="AG143" s="12"/>
      <c r="AH143" s="14"/>
      <c r="AI143" s="12"/>
      <c r="AJ143" s="14"/>
      <c r="AK143" s="12"/>
      <c r="AL143" s="14"/>
      <c r="AM143" s="12"/>
      <c r="AN143" s="14"/>
      <c r="AO143" s="12"/>
      <c r="AP143" s="14"/>
      <c r="AQ143" s="12"/>
      <c r="AR143" s="14"/>
      <c r="AS143" s="12"/>
      <c r="AT143" s="14"/>
      <c r="AU143" s="12"/>
      <c r="AV143" s="14"/>
      <c r="AW143" s="12"/>
    </row>
    <row r="144" spans="1:49" hidden="1" x14ac:dyDescent="0.25">
      <c r="A144" s="43" t="s">
        <v>49</v>
      </c>
      <c r="B144" s="54" t="s">
        <v>274</v>
      </c>
      <c r="C144" s="45" t="s">
        <v>313</v>
      </c>
      <c r="D144" s="16" t="s">
        <v>255</v>
      </c>
      <c r="E144" s="88" t="s">
        <v>349</v>
      </c>
      <c r="F144" s="16"/>
      <c r="G144" s="24" t="str">
        <f t="shared" si="7"/>
        <v/>
      </c>
      <c r="H144" s="25"/>
      <c r="I144" s="18">
        <v>1</v>
      </c>
      <c r="J144" s="11"/>
      <c r="K144" s="8"/>
      <c r="L144" s="14"/>
      <c r="M144" s="12"/>
      <c r="N144" s="14"/>
      <c r="O144" s="12"/>
      <c r="P144" s="14"/>
      <c r="Q144" s="12"/>
      <c r="R144" s="14"/>
      <c r="S144" s="12"/>
      <c r="T144" s="14"/>
      <c r="U144" s="12"/>
      <c r="V144" s="14"/>
      <c r="W144" s="12"/>
      <c r="X144" s="14"/>
      <c r="Y144" s="12"/>
      <c r="Z144" s="14"/>
      <c r="AA144" s="12"/>
      <c r="AB144" s="14"/>
      <c r="AC144" s="12"/>
      <c r="AD144" s="14"/>
      <c r="AE144" s="12"/>
      <c r="AF144" s="14"/>
      <c r="AG144" s="12"/>
      <c r="AH144" s="14"/>
      <c r="AI144" s="12"/>
      <c r="AJ144" s="14"/>
      <c r="AK144" s="12"/>
      <c r="AL144" s="14"/>
      <c r="AM144" s="12"/>
      <c r="AN144" s="14"/>
      <c r="AO144" s="12"/>
      <c r="AP144" s="14"/>
      <c r="AQ144" s="12"/>
      <c r="AR144" s="14"/>
      <c r="AS144" s="12"/>
      <c r="AT144" s="14"/>
      <c r="AU144" s="12"/>
      <c r="AV144" s="14"/>
      <c r="AW144" s="12"/>
    </row>
    <row r="145" spans="1:49" hidden="1" x14ac:dyDescent="0.25">
      <c r="A145" s="43" t="s">
        <v>49</v>
      </c>
      <c r="B145" s="44" t="s">
        <v>28</v>
      </c>
      <c r="C145" s="45" t="s">
        <v>120</v>
      </c>
      <c r="D145" s="89" t="s">
        <v>234</v>
      </c>
      <c r="E145" s="89" t="s">
        <v>337</v>
      </c>
      <c r="F145" s="16"/>
      <c r="G145" s="24">
        <f>IF(I145-H145&gt;0,0,I145-H145)</f>
        <v>0</v>
      </c>
      <c r="H145" s="25">
        <v>2</v>
      </c>
      <c r="I145" s="22">
        <f>4+K145</f>
        <v>3</v>
      </c>
      <c r="J145" s="11">
        <v>44064</v>
      </c>
      <c r="K145" s="42">
        <v>-1</v>
      </c>
      <c r="L145" s="11"/>
      <c r="M145" s="13"/>
      <c r="N145" s="11"/>
      <c r="O145" s="13"/>
      <c r="P145" s="20"/>
      <c r="Q145" s="13"/>
      <c r="R145" s="20"/>
      <c r="S145" s="13"/>
      <c r="T145" s="20"/>
      <c r="U145" s="13"/>
      <c r="V145" s="20"/>
      <c r="W145" s="13"/>
      <c r="X145" s="14"/>
      <c r="Y145" s="12"/>
      <c r="Z145" s="14"/>
      <c r="AA145" s="12"/>
      <c r="AB145" s="14"/>
      <c r="AC145" s="12"/>
      <c r="AD145" s="14"/>
      <c r="AE145" s="12"/>
      <c r="AF145" s="14"/>
      <c r="AG145" s="12"/>
      <c r="AH145" s="14"/>
      <c r="AI145" s="12"/>
      <c r="AJ145" s="14"/>
      <c r="AK145" s="12"/>
      <c r="AL145" s="14"/>
      <c r="AM145" s="12"/>
      <c r="AN145" s="14"/>
      <c r="AO145" s="12"/>
      <c r="AP145" s="14"/>
      <c r="AQ145" s="12"/>
      <c r="AR145" s="14"/>
      <c r="AS145" s="12"/>
      <c r="AT145" s="14"/>
      <c r="AU145" s="12"/>
      <c r="AV145" s="14"/>
      <c r="AW145" s="12"/>
    </row>
    <row r="146" spans="1:49" hidden="1" x14ac:dyDescent="0.25">
      <c r="A146" s="43" t="s">
        <v>49</v>
      </c>
      <c r="B146" s="44" t="s">
        <v>34</v>
      </c>
      <c r="C146" s="45" t="s">
        <v>103</v>
      </c>
      <c r="D146" s="88" t="s">
        <v>234</v>
      </c>
      <c r="E146" s="89" t="s">
        <v>337</v>
      </c>
      <c r="F146" s="16"/>
      <c r="G146" s="24">
        <f>IF(H146="","",I146-H146)</f>
        <v>-2</v>
      </c>
      <c r="H146" s="25">
        <v>4</v>
      </c>
      <c r="I146" s="22">
        <f>3+K146</f>
        <v>2</v>
      </c>
      <c r="J146" s="11">
        <v>43844</v>
      </c>
      <c r="K146" s="42">
        <v>-1</v>
      </c>
      <c r="L146" s="11"/>
      <c r="M146" s="13"/>
      <c r="N146" s="11"/>
      <c r="O146" s="13"/>
      <c r="P146" s="14"/>
      <c r="Q146" s="12"/>
      <c r="R146" s="14"/>
      <c r="S146" s="12"/>
      <c r="T146" s="14"/>
      <c r="U146" s="12"/>
      <c r="V146" s="14"/>
      <c r="W146" s="12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ht="30" hidden="1" x14ac:dyDescent="0.25">
      <c r="A147" s="43" t="s">
        <v>48</v>
      </c>
      <c r="B147" s="44" t="s">
        <v>104</v>
      </c>
      <c r="C147" s="45" t="s">
        <v>105</v>
      </c>
      <c r="D147" s="88" t="s">
        <v>234</v>
      </c>
      <c r="E147" s="89" t="s">
        <v>337</v>
      </c>
      <c r="F147" s="16"/>
      <c r="G147" s="24" t="str">
        <f>IF(H147="","",I147-H147)</f>
        <v/>
      </c>
      <c r="H147" s="25"/>
      <c r="I147" s="18">
        <v>2</v>
      </c>
      <c r="J147" s="11"/>
      <c r="K147" s="8"/>
      <c r="L147" s="14"/>
      <c r="M147" s="12"/>
      <c r="N147" s="11"/>
      <c r="O147" s="12"/>
      <c r="P147" s="14"/>
      <c r="Q147" s="12"/>
      <c r="R147" s="14"/>
      <c r="S147" s="12"/>
      <c r="T147" s="14"/>
      <c r="U147" s="12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4"/>
      <c r="AS147" s="12"/>
      <c r="AT147" s="14"/>
      <c r="AU147" s="12"/>
      <c r="AV147" s="14"/>
      <c r="AW147" s="12"/>
    </row>
    <row r="148" spans="1:49" hidden="1" x14ac:dyDescent="0.25">
      <c r="A148" s="43" t="s">
        <v>49</v>
      </c>
      <c r="B148" s="44" t="s">
        <v>125</v>
      </c>
      <c r="C148" s="45" t="s">
        <v>123</v>
      </c>
      <c r="D148" s="88" t="s">
        <v>234</v>
      </c>
      <c r="E148" s="88" t="s">
        <v>337</v>
      </c>
      <c r="F148" s="16"/>
      <c r="G148" s="24">
        <f>IF(I148-H148&gt;0,0,I148-H148)</f>
        <v>0</v>
      </c>
      <c r="H148" s="25">
        <v>2</v>
      </c>
      <c r="I148" s="18">
        <v>2</v>
      </c>
      <c r="J148" s="11"/>
      <c r="K148" s="8"/>
      <c r="L148" s="11"/>
      <c r="M148" s="13"/>
      <c r="N148" s="11"/>
      <c r="O148" s="12"/>
      <c r="P148" s="11"/>
      <c r="Q148" s="13"/>
      <c r="R148" s="11"/>
      <c r="S148" s="12"/>
      <c r="T148" s="11"/>
      <c r="U148" s="13"/>
      <c r="V148" s="14"/>
      <c r="W148" s="12"/>
      <c r="X148" s="14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1"/>
      <c r="AS148" s="12"/>
      <c r="AT148" s="11"/>
      <c r="AU148" s="12"/>
      <c r="AV148" s="11"/>
      <c r="AW148" s="12"/>
    </row>
    <row r="149" spans="1:49" hidden="1" x14ac:dyDescent="0.25">
      <c r="A149" s="43" t="s">
        <v>49</v>
      </c>
      <c r="B149" s="44">
        <v>186003031</v>
      </c>
      <c r="C149" s="45" t="s">
        <v>135</v>
      </c>
      <c r="D149" s="88" t="s">
        <v>234</v>
      </c>
      <c r="E149" s="88"/>
      <c r="F149" s="16"/>
      <c r="G149" s="24">
        <f>IF(I149-H149&gt;0,0,I149-H149)</f>
        <v>0</v>
      </c>
      <c r="H149" s="25">
        <v>12</v>
      </c>
      <c r="I149" s="22">
        <f>24+K149+M149+O149</f>
        <v>22</v>
      </c>
      <c r="J149" s="11">
        <v>43844</v>
      </c>
      <c r="K149" s="42">
        <v>-1</v>
      </c>
      <c r="L149" s="11">
        <v>43906</v>
      </c>
      <c r="M149" s="13">
        <v>-1</v>
      </c>
      <c r="N149" s="11"/>
      <c r="O149" s="13"/>
      <c r="P149" s="11"/>
      <c r="Q149" s="12"/>
      <c r="R149" s="11"/>
      <c r="S149" s="13"/>
      <c r="T149" s="11"/>
      <c r="U149" s="13"/>
      <c r="V149" s="11"/>
      <c r="W149" s="13"/>
      <c r="X149" s="20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1"/>
      <c r="AS149" s="12"/>
      <c r="AT149" s="11"/>
      <c r="AU149" s="12"/>
      <c r="AV149" s="11"/>
      <c r="AW149" s="12"/>
    </row>
    <row r="150" spans="1:49" hidden="1" x14ac:dyDescent="0.25">
      <c r="A150" s="81" t="s">
        <v>49</v>
      </c>
      <c r="B150" s="82" t="s">
        <v>137</v>
      </c>
      <c r="C150" s="83" t="s">
        <v>138</v>
      </c>
      <c r="D150" s="60"/>
      <c r="E150" s="94"/>
      <c r="F150" s="60"/>
      <c r="G150" s="62" t="str">
        <f>IF(H150="","",I150-H150)</f>
        <v/>
      </c>
      <c r="H150" s="63"/>
      <c r="I150" s="77">
        <v>0</v>
      </c>
      <c r="J150" s="11"/>
      <c r="K150" s="8"/>
      <c r="L150" s="11"/>
      <c r="M150" s="13"/>
      <c r="N150" s="14"/>
      <c r="O150" s="12"/>
      <c r="P150" s="14"/>
      <c r="Q150" s="12"/>
      <c r="R150" s="11"/>
      <c r="S150" s="12"/>
      <c r="T150" s="11"/>
      <c r="U150" s="13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1"/>
      <c r="AS150" s="12"/>
      <c r="AT150" s="11"/>
      <c r="AU150" s="12"/>
      <c r="AV150" s="11"/>
      <c r="AW150" s="12"/>
    </row>
    <row r="151" spans="1:49" hidden="1" x14ac:dyDescent="0.25">
      <c r="A151" s="43" t="s">
        <v>49</v>
      </c>
      <c r="B151" s="44">
        <v>999042549</v>
      </c>
      <c r="C151" s="45" t="s">
        <v>331</v>
      </c>
      <c r="D151" s="16" t="s">
        <v>255</v>
      </c>
      <c r="E151" s="88" t="s">
        <v>349</v>
      </c>
      <c r="F151" s="16"/>
      <c r="G151" s="24" t="str">
        <f>IF(H151="","",I151-H151)</f>
        <v/>
      </c>
      <c r="H151" s="25"/>
      <c r="I151" s="18">
        <v>1</v>
      </c>
      <c r="J151" s="11"/>
      <c r="K151" s="8"/>
      <c r="L151" s="11"/>
      <c r="M151" s="13"/>
      <c r="N151" s="14"/>
      <c r="O151" s="12"/>
      <c r="P151" s="14"/>
      <c r="Q151" s="12"/>
      <c r="R151" s="11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1"/>
      <c r="AS151" s="12"/>
      <c r="AT151" s="11"/>
      <c r="AU151" s="12"/>
      <c r="AV151" s="11"/>
      <c r="AW151" s="12"/>
    </row>
    <row r="152" spans="1:49" hidden="1" x14ac:dyDescent="0.25">
      <c r="A152" s="43" t="s">
        <v>49</v>
      </c>
      <c r="B152" s="44" t="s">
        <v>332</v>
      </c>
      <c r="C152" s="45" t="s">
        <v>333</v>
      </c>
      <c r="D152" s="16" t="s">
        <v>255</v>
      </c>
      <c r="E152" s="88" t="s">
        <v>349</v>
      </c>
      <c r="F152" s="16"/>
      <c r="G152" s="24" t="str">
        <f>IF(H152="","",I152-H152)</f>
        <v/>
      </c>
      <c r="H152" s="25"/>
      <c r="I152" s="18">
        <v>6</v>
      </c>
      <c r="J152" s="11"/>
      <c r="K152" s="8"/>
      <c r="L152" s="11"/>
      <c r="M152" s="13"/>
      <c r="N152" s="14"/>
      <c r="O152" s="12"/>
      <c r="P152" s="14"/>
      <c r="Q152" s="12"/>
      <c r="R152" s="11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ht="30" hidden="1" x14ac:dyDescent="0.25">
      <c r="A153" s="43" t="s">
        <v>49</v>
      </c>
      <c r="B153" s="44" t="s">
        <v>334</v>
      </c>
      <c r="C153" s="45" t="s">
        <v>335</v>
      </c>
      <c r="D153" s="16" t="s">
        <v>255</v>
      </c>
      <c r="E153" s="88" t="s">
        <v>349</v>
      </c>
      <c r="F153" s="16"/>
      <c r="G153" s="24" t="str">
        <f>IF(H153="","",I153-H153)</f>
        <v/>
      </c>
      <c r="H153" s="25"/>
      <c r="I153" s="18">
        <v>1</v>
      </c>
      <c r="J153" s="11"/>
      <c r="K153" s="8"/>
      <c r="L153" s="14"/>
      <c r="M153" s="12"/>
      <c r="N153" s="14"/>
      <c r="O153" s="12"/>
      <c r="P153" s="14"/>
      <c r="Q153" s="12"/>
      <c r="R153" s="11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hidden="1" x14ac:dyDescent="0.25">
      <c r="A154" s="43" t="s">
        <v>49</v>
      </c>
      <c r="B154" s="44" t="s">
        <v>217</v>
      </c>
      <c r="C154" s="45" t="s">
        <v>239</v>
      </c>
      <c r="D154" s="88" t="s">
        <v>234</v>
      </c>
      <c r="E154" s="89" t="s">
        <v>337</v>
      </c>
      <c r="F154" s="16"/>
      <c r="G154" s="24"/>
      <c r="H154" s="25"/>
      <c r="I154" s="18">
        <v>1</v>
      </c>
      <c r="J154" s="11"/>
      <c r="K154" s="8"/>
      <c r="L154" s="14"/>
      <c r="M154" s="12"/>
      <c r="N154" s="14"/>
      <c r="O154" s="12"/>
      <c r="P154" s="14"/>
      <c r="Q154" s="12"/>
      <c r="R154" s="14"/>
      <c r="S154" s="12"/>
      <c r="T154" s="11"/>
      <c r="U154" s="13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hidden="1" x14ac:dyDescent="0.25">
      <c r="A155" s="43" t="s">
        <v>49</v>
      </c>
      <c r="B155" s="44" t="s">
        <v>303</v>
      </c>
      <c r="C155" s="45" t="s">
        <v>304</v>
      </c>
      <c r="D155" s="88" t="s">
        <v>234</v>
      </c>
      <c r="E155" s="88"/>
      <c r="F155" s="16"/>
      <c r="G155" s="24"/>
      <c r="H155" s="25"/>
      <c r="I155" s="18">
        <v>1</v>
      </c>
      <c r="J155" s="11"/>
      <c r="K155" s="8"/>
      <c r="L155" s="14"/>
      <c r="M155" s="12"/>
      <c r="N155" s="14"/>
      <c r="O155" s="12"/>
      <c r="P155" s="14"/>
      <c r="Q155" s="12"/>
      <c r="R155" s="14"/>
      <c r="S155" s="12"/>
      <c r="T155" s="11"/>
      <c r="U155" s="13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hidden="1" x14ac:dyDescent="0.25">
      <c r="A156" s="43" t="s">
        <v>49</v>
      </c>
      <c r="B156" s="44" t="s">
        <v>301</v>
      </c>
      <c r="C156" s="45" t="s">
        <v>302</v>
      </c>
      <c r="D156" s="88" t="s">
        <v>234</v>
      </c>
      <c r="E156" s="89" t="s">
        <v>337</v>
      </c>
      <c r="F156" s="16"/>
      <c r="G156" s="24"/>
      <c r="H156" s="25"/>
      <c r="I156" s="18">
        <v>8</v>
      </c>
      <c r="J156" s="11"/>
      <c r="K156" s="8"/>
      <c r="L156" s="14"/>
      <c r="M156" s="12"/>
      <c r="N156" s="14"/>
      <c r="O156" s="12"/>
      <c r="P156" s="14"/>
      <c r="Q156" s="12"/>
      <c r="R156" s="14"/>
      <c r="S156" s="12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hidden="1" x14ac:dyDescent="0.25">
      <c r="A157" s="43" t="s">
        <v>49</v>
      </c>
      <c r="B157" s="44" t="s">
        <v>274</v>
      </c>
      <c r="C157" s="45" t="s">
        <v>305</v>
      </c>
      <c r="D157" s="88" t="s">
        <v>234</v>
      </c>
      <c r="E157" s="88"/>
      <c r="F157" s="16" t="s">
        <v>339</v>
      </c>
      <c r="G157" s="24"/>
      <c r="H157" s="25"/>
      <c r="I157" s="18">
        <v>2</v>
      </c>
      <c r="J157" s="11"/>
      <c r="K157" s="8"/>
      <c r="L157" s="14"/>
      <c r="M157" s="12"/>
      <c r="N157" s="14"/>
      <c r="O157" s="12"/>
      <c r="P157" s="14"/>
      <c r="Q157" s="12"/>
      <c r="R157" s="14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hidden="1" x14ac:dyDescent="0.25">
      <c r="A158" s="43" t="s">
        <v>49</v>
      </c>
      <c r="B158" s="44" t="s">
        <v>306</v>
      </c>
      <c r="C158" s="45" t="s">
        <v>307</v>
      </c>
      <c r="D158" s="88" t="s">
        <v>234</v>
      </c>
      <c r="E158" s="88"/>
      <c r="F158" s="16" t="s">
        <v>339</v>
      </c>
      <c r="G158" s="24"/>
      <c r="H158" s="25"/>
      <c r="I158" s="18">
        <v>1</v>
      </c>
      <c r="J158" s="11"/>
      <c r="K158" s="8"/>
      <c r="L158" s="14"/>
      <c r="M158" s="12"/>
      <c r="N158" s="14"/>
      <c r="O158" s="12"/>
      <c r="P158" s="14"/>
      <c r="Q158" s="12"/>
      <c r="R158" s="14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hidden="1" x14ac:dyDescent="0.25">
      <c r="A159" s="43" t="s">
        <v>49</v>
      </c>
      <c r="B159" s="44" t="s">
        <v>308</v>
      </c>
      <c r="C159" s="45" t="s">
        <v>309</v>
      </c>
      <c r="D159" s="88" t="s">
        <v>234</v>
      </c>
      <c r="E159" s="89" t="s">
        <v>337</v>
      </c>
      <c r="F159" s="16"/>
      <c r="G159" s="24"/>
      <c r="H159" s="25"/>
      <c r="I159" s="18">
        <v>5</v>
      </c>
      <c r="J159" s="11"/>
      <c r="K159" s="8"/>
      <c r="L159" s="14"/>
      <c r="M159" s="12"/>
      <c r="N159" s="14"/>
      <c r="O159" s="12"/>
      <c r="P159" s="14"/>
      <c r="Q159" s="12"/>
      <c r="R159" s="14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hidden="1" x14ac:dyDescent="0.25">
      <c r="A160" s="43" t="s">
        <v>52</v>
      </c>
      <c r="B160" s="44" t="s">
        <v>218</v>
      </c>
      <c r="C160" s="45" t="s">
        <v>219</v>
      </c>
      <c r="D160" s="88" t="s">
        <v>234</v>
      </c>
      <c r="E160" s="89" t="s">
        <v>337</v>
      </c>
      <c r="F160" s="16"/>
      <c r="G160" s="24"/>
      <c r="H160" s="25"/>
      <c r="I160" s="18">
        <v>1</v>
      </c>
      <c r="J160" s="11"/>
      <c r="K160" s="8"/>
      <c r="L160" s="14"/>
      <c r="M160" s="12"/>
      <c r="N160" s="14"/>
      <c r="O160" s="12"/>
      <c r="P160" s="14"/>
      <c r="Q160" s="12"/>
      <c r="R160" s="14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4"/>
      <c r="AS160" s="12"/>
      <c r="AT160" s="14"/>
      <c r="AU160" s="12"/>
      <c r="AV160" s="14"/>
      <c r="AW160" s="12"/>
    </row>
    <row r="161" spans="1:49" hidden="1" x14ac:dyDescent="0.25">
      <c r="A161" s="43" t="s">
        <v>48</v>
      </c>
      <c r="B161" s="44" t="s">
        <v>36</v>
      </c>
      <c r="C161" s="45" t="s">
        <v>106</v>
      </c>
      <c r="D161" s="88" t="s">
        <v>234</v>
      </c>
      <c r="E161" s="89" t="s">
        <v>337</v>
      </c>
      <c r="F161" s="16"/>
      <c r="G161" s="24" t="str">
        <f>IF(H161="","",I161-H161)</f>
        <v/>
      </c>
      <c r="H161" s="25"/>
      <c r="I161" s="18">
        <v>1</v>
      </c>
      <c r="J161" s="11"/>
      <c r="K161" s="8"/>
      <c r="L161" s="11"/>
      <c r="M161" s="12"/>
      <c r="N161" s="11"/>
      <c r="O161" s="12"/>
      <c r="P161" s="11"/>
      <c r="Q161" s="12"/>
      <c r="R161" s="11"/>
      <c r="S161" s="12"/>
      <c r="T161" s="11"/>
      <c r="U161" s="12"/>
      <c r="V161" s="11"/>
      <c r="W161" s="12"/>
      <c r="X161" s="11"/>
      <c r="Y161" s="12"/>
      <c r="Z161" s="11"/>
      <c r="AA161" s="12"/>
      <c r="AB161" s="11"/>
      <c r="AC161" s="12"/>
      <c r="AD161" s="11"/>
      <c r="AE161" s="12"/>
      <c r="AF161" s="11"/>
      <c r="AG161" s="12"/>
      <c r="AH161" s="11"/>
      <c r="AI161" s="12"/>
      <c r="AJ161" s="11"/>
      <c r="AK161" s="12"/>
      <c r="AL161" s="11"/>
      <c r="AM161" s="12"/>
      <c r="AN161" s="11"/>
      <c r="AO161" s="12"/>
      <c r="AP161" s="11"/>
      <c r="AQ161" s="12"/>
      <c r="AR161" s="14"/>
      <c r="AS161" s="12"/>
      <c r="AT161" s="14"/>
      <c r="AU161" s="12"/>
      <c r="AV161" s="14"/>
      <c r="AW161" s="12"/>
    </row>
    <row r="162" spans="1:49" hidden="1" x14ac:dyDescent="0.25">
      <c r="A162" s="43" t="s">
        <v>48</v>
      </c>
      <c r="B162" s="44" t="s">
        <v>315</v>
      </c>
      <c r="C162" s="45" t="s">
        <v>316</v>
      </c>
      <c r="D162" s="88" t="s">
        <v>234</v>
      </c>
      <c r="E162" s="89" t="s">
        <v>337</v>
      </c>
      <c r="F162" s="16"/>
      <c r="G162" s="24"/>
      <c r="H162" s="25"/>
      <c r="I162" s="18">
        <v>3</v>
      </c>
      <c r="J162" s="11"/>
      <c r="K162" s="8"/>
      <c r="L162" s="11"/>
      <c r="M162" s="12"/>
      <c r="N162" s="11"/>
      <c r="O162" s="12"/>
      <c r="P162" s="11"/>
      <c r="Q162" s="12"/>
      <c r="R162" s="11"/>
      <c r="S162" s="12"/>
      <c r="T162" s="11"/>
      <c r="U162" s="12"/>
      <c r="V162" s="11"/>
      <c r="W162" s="12"/>
      <c r="X162" s="11"/>
      <c r="Y162" s="12"/>
      <c r="Z162" s="11"/>
      <c r="AA162" s="12"/>
      <c r="AB162" s="11"/>
      <c r="AC162" s="12"/>
      <c r="AD162" s="11"/>
      <c r="AE162" s="12"/>
      <c r="AF162" s="11"/>
      <c r="AG162" s="12"/>
      <c r="AH162" s="11"/>
      <c r="AI162" s="12"/>
      <c r="AJ162" s="11"/>
      <c r="AK162" s="12"/>
      <c r="AL162" s="11"/>
      <c r="AM162" s="12"/>
      <c r="AN162" s="11"/>
      <c r="AO162" s="12"/>
      <c r="AP162" s="11"/>
      <c r="AQ162" s="12"/>
      <c r="AR162" s="14"/>
      <c r="AS162" s="12"/>
      <c r="AT162" s="14"/>
      <c r="AU162" s="12"/>
      <c r="AV162" s="14"/>
      <c r="AW162" s="12"/>
    </row>
    <row r="163" spans="1:49" hidden="1" x14ac:dyDescent="0.25">
      <c r="A163" s="43" t="s">
        <v>48</v>
      </c>
      <c r="B163" s="44" t="s">
        <v>139</v>
      </c>
      <c r="C163" s="45" t="s">
        <v>140</v>
      </c>
      <c r="D163" s="88" t="s">
        <v>234</v>
      </c>
      <c r="E163" s="89" t="s">
        <v>337</v>
      </c>
      <c r="F163" s="16"/>
      <c r="G163" s="24" t="str">
        <f>IF(H163="","",I163-H163)</f>
        <v/>
      </c>
      <c r="H163" s="25"/>
      <c r="I163" s="18">
        <v>1</v>
      </c>
      <c r="J163" s="11"/>
      <c r="K163" s="8"/>
      <c r="L163" s="11"/>
      <c r="M163" s="13"/>
      <c r="N163" s="14"/>
      <c r="O163" s="12"/>
      <c r="P163" s="14"/>
      <c r="Q163" s="12"/>
      <c r="R163" s="11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hidden="1" x14ac:dyDescent="0.25">
      <c r="A164" s="43" t="s">
        <v>314</v>
      </c>
      <c r="B164" s="44" t="s">
        <v>141</v>
      </c>
      <c r="C164" s="45" t="s">
        <v>142</v>
      </c>
      <c r="D164" s="88" t="s">
        <v>234</v>
      </c>
      <c r="E164" s="89" t="s">
        <v>337</v>
      </c>
      <c r="F164" s="16"/>
      <c r="G164" s="24" t="str">
        <f>IF(H164="","",I164-H164)</f>
        <v/>
      </c>
      <c r="H164" s="25"/>
      <c r="I164" s="18">
        <v>0</v>
      </c>
      <c r="J164" s="11"/>
      <c r="K164" s="8"/>
      <c r="L164" s="11"/>
      <c r="M164" s="13"/>
      <c r="N164" s="14"/>
      <c r="O164" s="12"/>
      <c r="P164" s="14"/>
      <c r="Q164" s="12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hidden="1" x14ac:dyDescent="0.25">
      <c r="A165" s="43" t="s">
        <v>48</v>
      </c>
      <c r="B165" s="44" t="s">
        <v>167</v>
      </c>
      <c r="C165" s="45" t="s">
        <v>168</v>
      </c>
      <c r="D165" s="88" t="s">
        <v>234</v>
      </c>
      <c r="E165" s="88"/>
      <c r="F165" s="16" t="s">
        <v>346</v>
      </c>
      <c r="G165" s="24" t="str">
        <f>IF(H165="","",I165-H165)</f>
        <v/>
      </c>
      <c r="H165" s="25"/>
      <c r="I165" s="18">
        <v>12</v>
      </c>
      <c r="J165" s="11"/>
      <c r="K165" s="8"/>
      <c r="L165" s="11"/>
      <c r="M165" s="13"/>
      <c r="N165" s="11"/>
      <c r="O165" s="13"/>
      <c r="P165" s="11"/>
      <c r="Q165" s="13"/>
      <c r="R165" s="11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hidden="1" x14ac:dyDescent="0.25">
      <c r="A166" s="43" t="s">
        <v>53</v>
      </c>
      <c r="B166" s="44">
        <v>700001834</v>
      </c>
      <c r="C166" s="45" t="s">
        <v>191</v>
      </c>
      <c r="D166" s="88" t="s">
        <v>234</v>
      </c>
      <c r="E166" s="89" t="s">
        <v>337</v>
      </c>
      <c r="F166" s="16"/>
      <c r="G166" s="24" t="str">
        <f>IF(H166="","",I166-H166)</f>
        <v/>
      </c>
      <c r="H166" s="25"/>
      <c r="I166" s="18">
        <v>8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hidden="1" x14ac:dyDescent="0.25">
      <c r="A167" s="43" t="s">
        <v>192</v>
      </c>
      <c r="B167" s="44" t="s">
        <v>193</v>
      </c>
      <c r="C167" s="45" t="s">
        <v>194</v>
      </c>
      <c r="D167" s="88" t="s">
        <v>234</v>
      </c>
      <c r="E167" s="89" t="s">
        <v>337</v>
      </c>
      <c r="F167" s="16"/>
      <c r="G167" s="24" t="str">
        <f>IF(H167="","",I167-H167)</f>
        <v/>
      </c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s="40" customFormat="1" hidden="1" x14ac:dyDescent="0.25">
      <c r="A168" s="43" t="s">
        <v>48</v>
      </c>
      <c r="B168" s="44">
        <v>26956</v>
      </c>
      <c r="C168" s="45" t="s">
        <v>318</v>
      </c>
      <c r="D168" s="88" t="s">
        <v>234</v>
      </c>
      <c r="E168" s="89" t="s">
        <v>337</v>
      </c>
      <c r="F168" s="16"/>
      <c r="G168" s="24" t="str">
        <f t="shared" ref="G168:G187" si="8">IF(H168="","",I168-H168)</f>
        <v/>
      </c>
      <c r="H168" s="25"/>
      <c r="I168" s="18">
        <v>2</v>
      </c>
      <c r="J168" s="11"/>
      <c r="K168" s="8"/>
      <c r="L168" s="14"/>
      <c r="M168" s="12"/>
      <c r="N168" s="14"/>
      <c r="O168" s="12"/>
      <c r="P168" s="14"/>
      <c r="Q168" s="12"/>
      <c r="R168" s="11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s="40" customFormat="1" hidden="1" x14ac:dyDescent="0.25">
      <c r="A169" s="81"/>
      <c r="B169" s="82">
        <v>667004297</v>
      </c>
      <c r="C169" s="83" t="s">
        <v>174</v>
      </c>
      <c r="D169" s="60"/>
      <c r="E169" s="94"/>
      <c r="F169" s="60"/>
      <c r="G169" s="62" t="str">
        <f t="shared" si="8"/>
        <v/>
      </c>
      <c r="H169" s="63"/>
      <c r="I169" s="77">
        <v>0</v>
      </c>
      <c r="J169" s="11"/>
      <c r="K169" s="8"/>
      <c r="L169" s="11"/>
      <c r="M169" s="13"/>
      <c r="N169" s="14"/>
      <c r="O169" s="12"/>
      <c r="P169" s="14"/>
      <c r="Q169" s="12"/>
      <c r="R169" s="11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hidden="1" x14ac:dyDescent="0.25">
      <c r="A170" s="43" t="s">
        <v>48</v>
      </c>
      <c r="B170" s="44">
        <v>700009330</v>
      </c>
      <c r="C170" s="45" t="s">
        <v>173</v>
      </c>
      <c r="D170" s="88" t="s">
        <v>234</v>
      </c>
      <c r="E170" s="89" t="s">
        <v>337</v>
      </c>
      <c r="F170" s="16"/>
      <c r="G170" s="24" t="str">
        <f t="shared" si="8"/>
        <v/>
      </c>
      <c r="H170" s="25"/>
      <c r="I170" s="18">
        <v>4</v>
      </c>
      <c r="J170" s="11"/>
      <c r="K170" s="8"/>
      <c r="L170" s="14"/>
      <c r="M170" s="12"/>
      <c r="N170" s="14"/>
      <c r="O170" s="12"/>
      <c r="P170" s="14"/>
      <c r="Q170" s="12"/>
      <c r="R170" s="11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hidden="1" x14ac:dyDescent="0.25">
      <c r="A171" s="43" t="s">
        <v>314</v>
      </c>
      <c r="B171" s="44"/>
      <c r="C171" s="45" t="s">
        <v>317</v>
      </c>
      <c r="D171" s="88" t="s">
        <v>234</v>
      </c>
      <c r="E171" s="88"/>
      <c r="F171" s="16" t="s">
        <v>345</v>
      </c>
      <c r="G171" s="24" t="str">
        <f t="shared" si="8"/>
        <v/>
      </c>
      <c r="H171" s="25"/>
      <c r="I171" s="18">
        <v>1</v>
      </c>
      <c r="J171" s="11"/>
      <c r="K171" s="8"/>
      <c r="L171" s="14"/>
      <c r="M171" s="12"/>
      <c r="N171" s="14"/>
      <c r="O171" s="12"/>
      <c r="P171" s="14"/>
      <c r="Q171" s="12"/>
      <c r="R171" s="11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hidden="1" x14ac:dyDescent="0.25">
      <c r="A172" s="43" t="s">
        <v>261</v>
      </c>
      <c r="B172" s="44" t="s">
        <v>319</v>
      </c>
      <c r="C172" s="45" t="s">
        <v>320</v>
      </c>
      <c r="D172" s="88" t="s">
        <v>234</v>
      </c>
      <c r="E172" s="88"/>
      <c r="F172" s="16" t="s">
        <v>346</v>
      </c>
      <c r="G172" s="24" t="str">
        <f t="shared" si="8"/>
        <v/>
      </c>
      <c r="H172" s="25"/>
      <c r="I172" s="18">
        <v>2</v>
      </c>
      <c r="J172" s="11"/>
      <c r="K172" s="8"/>
      <c r="L172" s="14"/>
      <c r="M172" s="12"/>
      <c r="N172" s="14"/>
      <c r="O172" s="12"/>
      <c r="P172" s="14"/>
      <c r="Q172" s="12"/>
      <c r="R172" s="11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hidden="1" x14ac:dyDescent="0.25">
      <c r="A173" s="81"/>
      <c r="B173" s="82" t="s">
        <v>184</v>
      </c>
      <c r="C173" s="83" t="s">
        <v>185</v>
      </c>
      <c r="D173" s="60"/>
      <c r="E173" s="94"/>
      <c r="F173" s="60"/>
      <c r="G173" s="62" t="str">
        <f t="shared" si="8"/>
        <v/>
      </c>
      <c r="H173" s="63"/>
      <c r="I173" s="77">
        <v>4</v>
      </c>
      <c r="J173" s="11"/>
      <c r="K173" s="8"/>
      <c r="L173" s="14"/>
      <c r="M173" s="12"/>
      <c r="N173" s="14"/>
      <c r="O173" s="12"/>
      <c r="P173" s="14"/>
      <c r="Q173" s="12"/>
      <c r="R173" s="14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hidden="1" x14ac:dyDescent="0.25">
      <c r="A174" s="81"/>
      <c r="B174" s="82" t="s">
        <v>186</v>
      </c>
      <c r="C174" s="83" t="s">
        <v>187</v>
      </c>
      <c r="D174" s="60"/>
      <c r="E174" s="94"/>
      <c r="F174" s="60"/>
      <c r="G174" s="62" t="str">
        <f t="shared" si="8"/>
        <v/>
      </c>
      <c r="H174" s="63"/>
      <c r="I174" s="77">
        <v>4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hidden="1" x14ac:dyDescent="0.25">
      <c r="A175" s="1" t="s">
        <v>53</v>
      </c>
      <c r="B175" s="3" t="s">
        <v>106</v>
      </c>
      <c r="C175" s="21" t="s">
        <v>269</v>
      </c>
      <c r="D175" s="88" t="s">
        <v>234</v>
      </c>
      <c r="E175" s="88"/>
      <c r="F175" s="16" t="s">
        <v>339</v>
      </c>
      <c r="G175" s="24" t="str">
        <f t="shared" si="8"/>
        <v/>
      </c>
      <c r="H175" s="25"/>
      <c r="I175" s="18">
        <v>1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hidden="1" x14ac:dyDescent="0.25">
      <c r="A176" s="1" t="s">
        <v>53</v>
      </c>
      <c r="B176" s="3" t="s">
        <v>106</v>
      </c>
      <c r="C176" s="21" t="s">
        <v>270</v>
      </c>
      <c r="D176" s="88" t="s">
        <v>234</v>
      </c>
      <c r="E176" s="88"/>
      <c r="F176" s="16" t="s">
        <v>339</v>
      </c>
      <c r="G176" s="24" t="str">
        <f t="shared" si="8"/>
        <v/>
      </c>
      <c r="H176" s="25"/>
      <c r="I176" s="18">
        <v>1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hidden="1" x14ac:dyDescent="0.25">
      <c r="A177" s="1" t="s">
        <v>53</v>
      </c>
      <c r="B177" s="3" t="s">
        <v>106</v>
      </c>
      <c r="C177" s="21" t="s">
        <v>271</v>
      </c>
      <c r="D177" s="88" t="s">
        <v>234</v>
      </c>
      <c r="E177" s="88"/>
      <c r="F177" s="16" t="s">
        <v>339</v>
      </c>
      <c r="G177" s="24" t="str">
        <f t="shared" si="8"/>
        <v/>
      </c>
      <c r="H177" s="25"/>
      <c r="I177" s="18">
        <v>1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hidden="1" x14ac:dyDescent="0.25">
      <c r="A178" s="1" t="s">
        <v>177</v>
      </c>
      <c r="B178" s="3" t="s">
        <v>106</v>
      </c>
      <c r="C178" s="21" t="s">
        <v>272</v>
      </c>
      <c r="D178" s="16" t="s">
        <v>255</v>
      </c>
      <c r="E178" s="88" t="s">
        <v>349</v>
      </c>
      <c r="F178" s="16"/>
      <c r="G178" s="24" t="str">
        <f t="shared" si="8"/>
        <v/>
      </c>
      <c r="H178" s="25"/>
      <c r="I178" s="18">
        <v>1</v>
      </c>
      <c r="J178" s="11"/>
      <c r="K178" s="8"/>
      <c r="L178" s="14"/>
      <c r="M178" s="12"/>
      <c r="N178" s="14"/>
      <c r="O178" s="12"/>
      <c r="P178" s="14"/>
      <c r="Q178" s="12"/>
      <c r="R178" s="14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hidden="1" x14ac:dyDescent="0.25">
      <c r="A179" s="1" t="s">
        <v>53</v>
      </c>
      <c r="B179" s="3" t="s">
        <v>274</v>
      </c>
      <c r="C179" s="21" t="s">
        <v>276</v>
      </c>
      <c r="D179" s="88" t="s">
        <v>234</v>
      </c>
      <c r="E179" s="89" t="s">
        <v>337</v>
      </c>
      <c r="F179" s="16"/>
      <c r="G179" s="24" t="str">
        <f t="shared" si="8"/>
        <v/>
      </c>
      <c r="H179" s="25"/>
      <c r="I179" s="18">
        <v>1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hidden="1" x14ac:dyDescent="0.25">
      <c r="A180" s="1" t="s">
        <v>54</v>
      </c>
      <c r="B180" s="3" t="s">
        <v>275</v>
      </c>
      <c r="C180" s="21" t="s">
        <v>277</v>
      </c>
      <c r="D180" s="88" t="s">
        <v>234</v>
      </c>
      <c r="E180" s="88"/>
      <c r="F180" s="16" t="s">
        <v>347</v>
      </c>
      <c r="G180" s="24" t="str">
        <f t="shared" si="8"/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hidden="1" x14ac:dyDescent="0.25">
      <c r="A181" s="1" t="s">
        <v>54</v>
      </c>
      <c r="B181" s="3" t="s">
        <v>278</v>
      </c>
      <c r="C181" s="21" t="s">
        <v>279</v>
      </c>
      <c r="D181" s="88" t="s">
        <v>234</v>
      </c>
      <c r="E181" s="88"/>
      <c r="F181" s="16"/>
      <c r="G181" s="24" t="str">
        <f t="shared" si="8"/>
        <v/>
      </c>
      <c r="H181" s="25"/>
      <c r="I181" s="18">
        <v>6</v>
      </c>
      <c r="J181" s="11"/>
      <c r="K181" s="8"/>
      <c r="L181" s="14"/>
      <c r="M181" s="12"/>
      <c r="N181" s="14"/>
      <c r="O181" s="12"/>
      <c r="P181" s="14"/>
      <c r="Q181" s="12"/>
      <c r="R181" s="14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x14ac:dyDescent="0.25">
      <c r="A182" s="108" t="s">
        <v>54</v>
      </c>
      <c r="B182" s="2" t="s">
        <v>280</v>
      </c>
      <c r="C182" s="109" t="s">
        <v>281</v>
      </c>
      <c r="D182" s="110" t="s">
        <v>338</v>
      </c>
      <c r="E182" s="88"/>
      <c r="F182" s="16"/>
      <c r="G182" s="24" t="str">
        <f t="shared" si="8"/>
        <v/>
      </c>
      <c r="H182" s="25"/>
      <c r="I182" s="18">
        <v>1</v>
      </c>
      <c r="J182" s="11"/>
      <c r="K182" s="8"/>
      <c r="L182" s="14"/>
      <c r="M182" s="12"/>
      <c r="N182" s="14"/>
      <c r="O182" s="12"/>
      <c r="P182" s="14"/>
      <c r="Q182" s="12"/>
      <c r="R182" s="14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x14ac:dyDescent="0.25">
      <c r="A183" s="108" t="s">
        <v>54</v>
      </c>
      <c r="B183" s="2" t="s">
        <v>282</v>
      </c>
      <c r="C183" s="109" t="s">
        <v>283</v>
      </c>
      <c r="D183" s="110" t="s">
        <v>338</v>
      </c>
      <c r="E183" s="88"/>
      <c r="F183" s="16"/>
      <c r="G183" s="24" t="str">
        <f t="shared" si="8"/>
        <v/>
      </c>
      <c r="H183" s="25"/>
      <c r="I183" s="18">
        <v>1</v>
      </c>
      <c r="J183" s="11"/>
      <c r="K183" s="8"/>
      <c r="L183" s="14"/>
      <c r="M183" s="12"/>
      <c r="N183" s="14"/>
      <c r="O183" s="12"/>
      <c r="P183" s="14"/>
      <c r="Q183" s="12"/>
      <c r="R183" s="14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x14ac:dyDescent="0.25">
      <c r="A184" s="96" t="s">
        <v>54</v>
      </c>
      <c r="B184" s="2">
        <v>2292227</v>
      </c>
      <c r="C184" s="97" t="s">
        <v>286</v>
      </c>
      <c r="D184" s="23" t="s">
        <v>338</v>
      </c>
      <c r="E184" s="88"/>
      <c r="F184" s="16" t="s">
        <v>350</v>
      </c>
      <c r="G184" s="24" t="str">
        <f t="shared" si="8"/>
        <v/>
      </c>
      <c r="H184" s="25"/>
      <c r="I184" s="18">
        <v>2</v>
      </c>
      <c r="J184" s="11"/>
      <c r="K184" s="8"/>
      <c r="L184" s="14"/>
      <c r="M184" s="12"/>
      <c r="N184" s="14"/>
      <c r="O184" s="12"/>
      <c r="P184" s="14"/>
      <c r="Q184" s="12"/>
      <c r="R184" s="14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hidden="1" x14ac:dyDescent="0.25">
      <c r="A185" s="1" t="s">
        <v>54</v>
      </c>
      <c r="B185" s="3">
        <v>999038530</v>
      </c>
      <c r="C185" s="21" t="s">
        <v>287</v>
      </c>
      <c r="D185" s="16" t="s">
        <v>255</v>
      </c>
      <c r="E185" s="88" t="s">
        <v>349</v>
      </c>
      <c r="F185" s="16"/>
      <c r="G185" s="24" t="str">
        <f t="shared" si="8"/>
        <v/>
      </c>
      <c r="H185" s="25"/>
      <c r="I185" s="18">
        <v>1</v>
      </c>
      <c r="J185" s="11"/>
      <c r="K185" s="8"/>
      <c r="L185" s="14"/>
      <c r="M185" s="12"/>
      <c r="N185" s="14"/>
      <c r="O185" s="12"/>
      <c r="P185" s="14"/>
      <c r="Q185" s="12"/>
      <c r="R185" s="14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hidden="1" x14ac:dyDescent="0.25">
      <c r="A186" s="1" t="s">
        <v>47</v>
      </c>
      <c r="B186" s="3" t="s">
        <v>327</v>
      </c>
      <c r="C186" s="21" t="s">
        <v>328</v>
      </c>
      <c r="D186" s="16" t="s">
        <v>255</v>
      </c>
      <c r="E186" s="88" t="s">
        <v>349</v>
      </c>
      <c r="F186" s="16"/>
      <c r="G186" s="24" t="str">
        <f t="shared" si="8"/>
        <v/>
      </c>
      <c r="H186" s="25"/>
      <c r="I186" s="18">
        <v>3</v>
      </c>
      <c r="J186" s="11"/>
      <c r="K186" s="8"/>
      <c r="L186" s="14"/>
      <c r="M186" s="12"/>
      <c r="N186" s="14"/>
      <c r="O186" s="12"/>
      <c r="P186" s="14"/>
      <c r="Q186" s="12"/>
      <c r="R186" s="14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ht="30" hidden="1" x14ac:dyDescent="0.25">
      <c r="A187" s="1" t="s">
        <v>47</v>
      </c>
      <c r="B187" s="3" t="s">
        <v>329</v>
      </c>
      <c r="C187" s="21" t="s">
        <v>330</v>
      </c>
      <c r="D187" s="16" t="s">
        <v>255</v>
      </c>
      <c r="E187" s="88" t="s">
        <v>349</v>
      </c>
      <c r="F187" s="16"/>
      <c r="G187" s="24" t="str">
        <f t="shared" si="8"/>
        <v/>
      </c>
      <c r="H187" s="25"/>
      <c r="I187" s="18">
        <v>2</v>
      </c>
      <c r="J187" s="11"/>
      <c r="K187" s="8"/>
      <c r="L187" s="14"/>
      <c r="M187" s="12"/>
      <c r="N187" s="14"/>
      <c r="O187" s="12"/>
      <c r="P187" s="14"/>
      <c r="Q187" s="12"/>
      <c r="R187" s="14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</sheetData>
  <autoFilter ref="A1:AW187" xr:uid="{33165732-921F-4B38-922B-372698C0E235}">
    <filterColumn colId="3">
      <filters>
        <filter val="Measurement equipment"/>
      </filters>
    </filterColumn>
  </autoFilter>
  <conditionalFormatting sqref="B1">
    <cfRule type="duplicateValues" dxfId="59" priority="17"/>
  </conditionalFormatting>
  <conditionalFormatting sqref="B2:B3">
    <cfRule type="duplicateValues" dxfId="58" priority="16"/>
  </conditionalFormatting>
  <conditionalFormatting sqref="B4">
    <cfRule type="duplicateValues" dxfId="57" priority="15"/>
  </conditionalFormatting>
  <conditionalFormatting sqref="B5">
    <cfRule type="duplicateValues" dxfId="56" priority="14"/>
  </conditionalFormatting>
  <conditionalFormatting sqref="B6">
    <cfRule type="duplicateValues" dxfId="55" priority="13"/>
  </conditionalFormatting>
  <conditionalFormatting sqref="B7:B9">
    <cfRule type="duplicateValues" dxfId="54" priority="12"/>
  </conditionalFormatting>
  <conditionalFormatting sqref="B10:B22">
    <cfRule type="duplicateValues" dxfId="53" priority="11"/>
  </conditionalFormatting>
  <conditionalFormatting sqref="B49:B51 B23:B47">
    <cfRule type="duplicateValues" dxfId="52" priority="10"/>
  </conditionalFormatting>
  <conditionalFormatting sqref="B52:B74">
    <cfRule type="duplicateValues" dxfId="51" priority="9"/>
  </conditionalFormatting>
  <conditionalFormatting sqref="B155:B162 B134:B148 B75:B131">
    <cfRule type="duplicateValues" dxfId="50" priority="8"/>
  </conditionalFormatting>
  <conditionalFormatting sqref="B132">
    <cfRule type="duplicateValues" dxfId="49" priority="7"/>
  </conditionalFormatting>
  <conditionalFormatting sqref="B133">
    <cfRule type="duplicateValues" dxfId="48" priority="6"/>
  </conditionalFormatting>
  <conditionalFormatting sqref="B163">
    <cfRule type="duplicateValues" dxfId="47" priority="5"/>
  </conditionalFormatting>
  <conditionalFormatting sqref="B164:B166">
    <cfRule type="duplicateValues" dxfId="46" priority="4"/>
  </conditionalFormatting>
  <conditionalFormatting sqref="B48">
    <cfRule type="duplicateValues" dxfId="45" priority="3"/>
  </conditionalFormatting>
  <conditionalFormatting sqref="B175:B187">
    <cfRule type="duplicateValues" dxfId="44" priority="2"/>
  </conditionalFormatting>
  <conditionalFormatting sqref="B149:B154">
    <cfRule type="duplicateValues" dxfId="43" priority="1"/>
  </conditionalFormatting>
  <conditionalFormatting sqref="B167">
    <cfRule type="duplicateValues" dxfId="42" priority="18"/>
  </conditionalFormatting>
  <conditionalFormatting sqref="B168:B174">
    <cfRule type="duplicateValues" dxfId="41" priority="19"/>
  </conditionalFormatting>
  <pageMargins left="0.25" right="0.25" top="0.75" bottom="0.75" header="0.3" footer="0.3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067-7EE2-41DC-8ADC-CE3938E0DC6A}">
  <dimension ref="A1:AW213"/>
  <sheetViews>
    <sheetView zoomScale="90" zoomScaleNormal="90" workbookViewId="0">
      <pane ySplit="1" topLeftCell="A2" activePane="bottomLeft" state="frozen"/>
      <selection pane="bottomLeft" activeCell="F215" sqref="F215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4.140625" style="92" bestFit="1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252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x14ac:dyDescent="0.25">
      <c r="A19" s="43" t="s">
        <v>201</v>
      </c>
      <c r="B19" s="44">
        <v>888004188</v>
      </c>
      <c r="C19" s="45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x14ac:dyDescent="0.25">
      <c r="A20" s="43" t="s">
        <v>201</v>
      </c>
      <c r="B20" s="44" t="s">
        <v>220</v>
      </c>
      <c r="C20" s="45" t="s">
        <v>221</v>
      </c>
      <c r="D20" s="88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x14ac:dyDescent="0.25">
      <c r="A21" s="48" t="s">
        <v>201</v>
      </c>
      <c r="B21" s="49" t="s">
        <v>224</v>
      </c>
      <c r="C21" s="50" t="s">
        <v>226</v>
      </c>
      <c r="D21" s="88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x14ac:dyDescent="0.25">
      <c r="A22" s="48" t="s">
        <v>201</v>
      </c>
      <c r="B22" s="49" t="s">
        <v>225</v>
      </c>
      <c r="C22" s="50" t="s">
        <v>227</v>
      </c>
      <c r="D22" s="88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x14ac:dyDescent="0.25">
      <c r="A23" s="43" t="s">
        <v>201</v>
      </c>
      <c r="B23" s="44">
        <v>999038140</v>
      </c>
      <c r="C23" s="45" t="s">
        <v>228</v>
      </c>
      <c r="D23" s="16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x14ac:dyDescent="0.25">
      <c r="A24" s="43" t="s">
        <v>201</v>
      </c>
      <c r="B24" s="44" t="s">
        <v>229</v>
      </c>
      <c r="C24" s="45" t="s">
        <v>230</v>
      </c>
      <c r="D24" s="88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x14ac:dyDescent="0.25">
      <c r="A25" s="43" t="s">
        <v>201</v>
      </c>
      <c r="B25" s="44">
        <v>201000197</v>
      </c>
      <c r="C25" s="45" t="s">
        <v>170</v>
      </c>
      <c r="D25" s="8" t="s">
        <v>326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x14ac:dyDescent="0.25">
      <c r="A26" s="43" t="s">
        <v>201</v>
      </c>
      <c r="B26" s="44">
        <v>201000197</v>
      </c>
      <c r="C26" s="45" t="s">
        <v>126</v>
      </c>
      <c r="D26" s="8" t="s">
        <v>326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x14ac:dyDescent="0.25">
      <c r="A27" s="43" t="s">
        <v>201</v>
      </c>
      <c r="B27" s="44">
        <v>201000260</v>
      </c>
      <c r="C27" s="45" t="s">
        <v>55</v>
      </c>
      <c r="D27" s="8" t="s">
        <v>326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x14ac:dyDescent="0.25">
      <c r="A28" s="43" t="s">
        <v>201</v>
      </c>
      <c r="B28" s="44">
        <v>201000160</v>
      </c>
      <c r="C28" s="45" t="s">
        <v>171</v>
      </c>
      <c r="D28" s="8" t="s">
        <v>326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x14ac:dyDescent="0.25">
      <c r="A29" s="43" t="s">
        <v>201</v>
      </c>
      <c r="B29" s="44">
        <v>201000160</v>
      </c>
      <c r="C29" s="45" t="s">
        <v>172</v>
      </c>
      <c r="D29" s="8" t="s">
        <v>326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x14ac:dyDescent="0.25">
      <c r="A30" s="43" t="s">
        <v>201</v>
      </c>
      <c r="B30" s="47">
        <v>201000174</v>
      </c>
      <c r="C30" s="45" t="s">
        <v>127</v>
      </c>
      <c r="D30" s="8" t="s">
        <v>326</v>
      </c>
      <c r="E30" s="88" t="s">
        <v>337</v>
      </c>
      <c r="F30" s="16" t="s">
        <v>348</v>
      </c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x14ac:dyDescent="0.25">
      <c r="A31" s="43" t="s">
        <v>201</v>
      </c>
      <c r="B31" s="44">
        <v>201000281</v>
      </c>
      <c r="C31" s="45" t="s">
        <v>128</v>
      </c>
      <c r="D31" s="8" t="s">
        <v>326</v>
      </c>
      <c r="E31" s="88" t="s">
        <v>337</v>
      </c>
      <c r="F31" s="16" t="s">
        <v>348</v>
      </c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75" x14ac:dyDescent="0.25">
      <c r="A32" s="57" t="s">
        <v>201</v>
      </c>
      <c r="B32" s="58">
        <v>700002642</v>
      </c>
      <c r="C32" s="59" t="s">
        <v>129</v>
      </c>
      <c r="D32" s="60" t="s">
        <v>235</v>
      </c>
      <c r="E32" s="94"/>
      <c r="F32" s="61" t="s">
        <v>290</v>
      </c>
      <c r="G32" s="24">
        <v>0</v>
      </c>
      <c r="H32" s="25">
        <v>1</v>
      </c>
      <c r="I32" s="77">
        <v>1</v>
      </c>
      <c r="J32" s="11">
        <v>44019</v>
      </c>
      <c r="K32" s="13">
        <v>-1</v>
      </c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ht="17.25" customHeight="1" x14ac:dyDescent="0.25">
      <c r="A33" s="43" t="s">
        <v>50</v>
      </c>
      <c r="B33" s="44" t="s">
        <v>2</v>
      </c>
      <c r="C33" s="45" t="s">
        <v>2</v>
      </c>
      <c r="D33" s="88" t="s">
        <v>234</v>
      </c>
      <c r="E33" s="88" t="s">
        <v>337</v>
      </c>
      <c r="F33" s="16" t="s">
        <v>340</v>
      </c>
      <c r="G33" s="24" t="str">
        <f t="shared" ref="G33:G41" si="0">IF(H33="","",I33-H33)</f>
        <v/>
      </c>
      <c r="H33" s="25"/>
      <c r="I33" s="18">
        <v>15</v>
      </c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x14ac:dyDescent="0.25">
      <c r="A34" s="43" t="s">
        <v>50</v>
      </c>
      <c r="B34" s="44">
        <v>430001208</v>
      </c>
      <c r="C34" s="45" t="s">
        <v>65</v>
      </c>
      <c r="D34" s="88" t="s">
        <v>234</v>
      </c>
      <c r="E34" s="88" t="s">
        <v>337</v>
      </c>
      <c r="F34" s="16"/>
      <c r="G34" s="24" t="str">
        <f t="shared" si="0"/>
        <v/>
      </c>
      <c r="H34" s="25"/>
      <c r="I34" s="18">
        <v>8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x14ac:dyDescent="0.25">
      <c r="A35" s="43" t="s">
        <v>50</v>
      </c>
      <c r="B35" s="44" t="s">
        <v>11</v>
      </c>
      <c r="C35" s="45" t="s">
        <v>67</v>
      </c>
      <c r="D35" s="16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x14ac:dyDescent="0.25">
      <c r="A36" s="43" t="s">
        <v>50</v>
      </c>
      <c r="B36" s="44" t="s">
        <v>12</v>
      </c>
      <c r="C36" s="45" t="s">
        <v>68</v>
      </c>
      <c r="D36" s="16" t="s">
        <v>255</v>
      </c>
      <c r="E36" s="88" t="s">
        <v>349</v>
      </c>
      <c r="F36" s="16"/>
      <c r="G36" s="24" t="str">
        <f t="shared" si="0"/>
        <v/>
      </c>
      <c r="H36" s="25"/>
      <c r="I36" s="18">
        <v>7</v>
      </c>
      <c r="J36" s="11"/>
      <c r="K36" s="8"/>
      <c r="L36" s="11"/>
      <c r="M36" s="12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x14ac:dyDescent="0.25">
      <c r="A37" s="43" t="s">
        <v>50</v>
      </c>
      <c r="B37" s="44" t="s">
        <v>14</v>
      </c>
      <c r="C37" s="45" t="s">
        <v>70</v>
      </c>
      <c r="D37" s="88" t="s">
        <v>234</v>
      </c>
      <c r="E37" s="88" t="s">
        <v>337</v>
      </c>
      <c r="F37" s="16"/>
      <c r="G37" s="24" t="str">
        <f t="shared" si="0"/>
        <v/>
      </c>
      <c r="H37" s="25"/>
      <c r="I37" s="18">
        <v>190</v>
      </c>
      <c r="J37" s="11"/>
      <c r="K37" s="8"/>
      <c r="L37" s="11"/>
      <c r="M37" s="13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x14ac:dyDescent="0.25">
      <c r="A38" s="43" t="s">
        <v>50</v>
      </c>
      <c r="B38" s="44" t="s">
        <v>15</v>
      </c>
      <c r="C38" s="45" t="s">
        <v>71</v>
      </c>
      <c r="D38" s="88" t="s">
        <v>234</v>
      </c>
      <c r="E38" s="88" t="s">
        <v>337</v>
      </c>
      <c r="F38" s="16"/>
      <c r="G38" s="24" t="str">
        <f t="shared" si="0"/>
        <v/>
      </c>
      <c r="H38" s="25"/>
      <c r="I38" s="18">
        <v>2</v>
      </c>
      <c r="J38" s="11"/>
      <c r="K38" s="8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x14ac:dyDescent="0.25">
      <c r="A39" s="43" t="s">
        <v>50</v>
      </c>
      <c r="B39" s="44" t="s">
        <v>20</v>
      </c>
      <c r="C39" s="45" t="s">
        <v>262</v>
      </c>
      <c r="D39" s="88" t="s">
        <v>234</v>
      </c>
      <c r="E39" s="88" t="s">
        <v>337</v>
      </c>
      <c r="F39" s="16"/>
      <c r="G39" s="24" t="str">
        <f t="shared" si="0"/>
        <v/>
      </c>
      <c r="H39" s="25"/>
      <c r="I39" s="22">
        <v>5</v>
      </c>
      <c r="J39" s="11"/>
      <c r="K39" s="13"/>
      <c r="L39" s="11"/>
      <c r="M39" s="12"/>
      <c r="N39" s="11"/>
      <c r="O39" s="12"/>
      <c r="P39" s="11"/>
      <c r="Q39" s="12"/>
      <c r="R39" s="11"/>
      <c r="S39" s="12"/>
      <c r="T39" s="11"/>
      <c r="U39" s="12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x14ac:dyDescent="0.25">
      <c r="A40" s="43" t="s">
        <v>50</v>
      </c>
      <c r="B40" s="44">
        <v>405008767</v>
      </c>
      <c r="C40" s="45" t="s">
        <v>75</v>
      </c>
      <c r="D40" s="88" t="s">
        <v>234</v>
      </c>
      <c r="E40" s="88" t="s">
        <v>337</v>
      </c>
      <c r="F40" s="16"/>
      <c r="G40" s="24" t="str">
        <f t="shared" si="0"/>
        <v/>
      </c>
      <c r="H40" s="25"/>
      <c r="I40" s="18">
        <v>5</v>
      </c>
      <c r="J40" s="11"/>
      <c r="K40" s="8"/>
      <c r="L40" s="11"/>
      <c r="M40" s="12"/>
      <c r="N40" s="11"/>
      <c r="O40" s="13"/>
      <c r="P40" s="11"/>
      <c r="Q40" s="13"/>
      <c r="R40" s="11"/>
      <c r="S40" s="13"/>
      <c r="T40" s="11"/>
      <c r="U40" s="13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x14ac:dyDescent="0.25">
      <c r="A41" s="43" t="s">
        <v>50</v>
      </c>
      <c r="B41" s="44" t="s">
        <v>22</v>
      </c>
      <c r="C41" s="45" t="s">
        <v>76</v>
      </c>
      <c r="D41" s="88" t="s">
        <v>234</v>
      </c>
      <c r="E41" s="88" t="s">
        <v>337</v>
      </c>
      <c r="F41" s="16"/>
      <c r="G41" s="24" t="str">
        <f t="shared" si="0"/>
        <v/>
      </c>
      <c r="H41" s="25"/>
      <c r="I41" s="18">
        <v>12</v>
      </c>
      <c r="J41" s="11"/>
      <c r="K41" s="8"/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ht="30.75" customHeight="1" x14ac:dyDescent="0.25">
      <c r="A42" s="43" t="s">
        <v>50</v>
      </c>
      <c r="B42" s="44">
        <v>430003154</v>
      </c>
      <c r="C42" s="45" t="s">
        <v>250</v>
      </c>
      <c r="D42" s="88" t="s">
        <v>234</v>
      </c>
      <c r="E42" s="88" t="s">
        <v>337</v>
      </c>
      <c r="F42" s="16"/>
      <c r="G42" s="24">
        <f>IF(I42-H42&gt;0,0,I42-H42)</f>
        <v>0</v>
      </c>
      <c r="H42" s="26">
        <v>4</v>
      </c>
      <c r="I42" s="22">
        <f>7+K42</f>
        <v>6</v>
      </c>
      <c r="J42" s="11">
        <v>43844</v>
      </c>
      <c r="K42" s="42">
        <v>-1</v>
      </c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x14ac:dyDescent="0.25">
      <c r="A43" s="43" t="s">
        <v>50</v>
      </c>
      <c r="B43" s="44">
        <v>430001101</v>
      </c>
      <c r="C43" s="45" t="s">
        <v>80</v>
      </c>
      <c r="D43" s="88" t="s">
        <v>234</v>
      </c>
      <c r="E43" s="88" t="s">
        <v>337</v>
      </c>
      <c r="F43" s="16" t="s">
        <v>259</v>
      </c>
      <c r="G43" s="24" t="str">
        <f t="shared" ref="G43:G49" si="1">IF(H43="","",I43-H43)</f>
        <v/>
      </c>
      <c r="H43" s="25"/>
      <c r="I43" s="18">
        <v>48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x14ac:dyDescent="0.25">
      <c r="A44" s="43" t="s">
        <v>50</v>
      </c>
      <c r="B44" s="44" t="s">
        <v>24</v>
      </c>
      <c r="C44" s="45" t="s">
        <v>256</v>
      </c>
      <c r="D44" s="88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7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x14ac:dyDescent="0.25">
      <c r="A45" s="43" t="s">
        <v>50</v>
      </c>
      <c r="B45" s="44">
        <v>430001102</v>
      </c>
      <c r="C45" s="45" t="s">
        <v>80</v>
      </c>
      <c r="D45" s="88" t="s">
        <v>234</v>
      </c>
      <c r="E45" s="88" t="s">
        <v>337</v>
      </c>
      <c r="F45" s="16" t="s">
        <v>259</v>
      </c>
      <c r="G45" s="24" t="str">
        <f t="shared" si="1"/>
        <v/>
      </c>
      <c r="H45" s="25"/>
      <c r="I45" s="18">
        <v>48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x14ac:dyDescent="0.25">
      <c r="A46" s="43" t="s">
        <v>50</v>
      </c>
      <c r="B46" s="44">
        <v>323000639</v>
      </c>
      <c r="C46" s="45" t="s">
        <v>265</v>
      </c>
      <c r="D46" s="88" t="s">
        <v>234</v>
      </c>
      <c r="E46" s="88" t="s">
        <v>337</v>
      </c>
      <c r="F46" s="16"/>
      <c r="G46" s="24" t="str">
        <f t="shared" si="1"/>
        <v/>
      </c>
      <c r="H46" s="25"/>
      <c r="I46" s="18">
        <v>25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1"/>
      <c r="AS46" s="12"/>
      <c r="AT46" s="11"/>
      <c r="AU46" s="12"/>
      <c r="AV46" s="11"/>
      <c r="AW46" s="12"/>
    </row>
    <row r="47" spans="1:49" x14ac:dyDescent="0.25">
      <c r="A47" s="43" t="s">
        <v>50</v>
      </c>
      <c r="B47" s="44" t="s">
        <v>25</v>
      </c>
      <c r="C47" s="45" t="s">
        <v>79</v>
      </c>
      <c r="D47" s="88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2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x14ac:dyDescent="0.25">
      <c r="A48" s="43" t="s">
        <v>50</v>
      </c>
      <c r="B48" s="44" t="s">
        <v>26</v>
      </c>
      <c r="C48" s="45" t="s">
        <v>79</v>
      </c>
      <c r="D48" s="88" t="s">
        <v>234</v>
      </c>
      <c r="E48" s="88" t="s">
        <v>337</v>
      </c>
      <c r="F48" s="16"/>
      <c r="G48" s="24" t="str">
        <f t="shared" si="1"/>
        <v/>
      </c>
      <c r="H48" s="25"/>
      <c r="I48" s="18">
        <v>4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3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x14ac:dyDescent="0.25">
      <c r="A49" s="43" t="s">
        <v>50</v>
      </c>
      <c r="B49" s="44">
        <v>205000730</v>
      </c>
      <c r="C49" s="45" t="s">
        <v>86</v>
      </c>
      <c r="D49" s="88" t="s">
        <v>234</v>
      </c>
      <c r="E49" s="88" t="s">
        <v>337</v>
      </c>
      <c r="F49" s="16"/>
      <c r="G49" s="24">
        <f t="shared" si="1"/>
        <v>1</v>
      </c>
      <c r="H49" s="25">
        <v>2</v>
      </c>
      <c r="I49" s="18">
        <v>3</v>
      </c>
      <c r="J49" s="11"/>
      <c r="K49" s="8"/>
      <c r="L49" s="11"/>
      <c r="M49" s="12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x14ac:dyDescent="0.25">
      <c r="A50" s="43" t="s">
        <v>50</v>
      </c>
      <c r="B50" s="44">
        <v>205000894</v>
      </c>
      <c r="C50" s="45" t="s">
        <v>236</v>
      </c>
      <c r="D50" s="88" t="s">
        <v>234</v>
      </c>
      <c r="E50" s="88" t="s">
        <v>337</v>
      </c>
      <c r="F50" s="16"/>
      <c r="G50" s="24">
        <f>IF(I50-H50&gt;0,0,I50-H50)</f>
        <v>0</v>
      </c>
      <c r="H50" s="25">
        <v>2</v>
      </c>
      <c r="I50" s="18">
        <v>2</v>
      </c>
      <c r="J50" s="11"/>
      <c r="K50" s="1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ht="30" x14ac:dyDescent="0.25">
      <c r="A51" s="43" t="s">
        <v>50</v>
      </c>
      <c r="B51" s="44">
        <v>700006052</v>
      </c>
      <c r="C51" s="45" t="s">
        <v>237</v>
      </c>
      <c r="D51" s="88" t="s">
        <v>234</v>
      </c>
      <c r="E51" s="88" t="s">
        <v>337</v>
      </c>
      <c r="F51" s="16"/>
      <c r="G51" s="24">
        <f>IF(I51-H51&gt;0,0,I51-H51)</f>
        <v>0</v>
      </c>
      <c r="H51" s="25">
        <v>3</v>
      </c>
      <c r="I51" s="22">
        <v>3</v>
      </c>
      <c r="J51" s="11"/>
      <c r="K51" s="42"/>
      <c r="L51" s="11"/>
      <c r="M51" s="13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4"/>
      <c r="AS51" s="12"/>
      <c r="AT51" s="14"/>
      <c r="AU51" s="12"/>
      <c r="AV51" s="14"/>
      <c r="AW51" s="12"/>
    </row>
    <row r="52" spans="1:49" x14ac:dyDescent="0.25">
      <c r="A52" s="43" t="s">
        <v>50</v>
      </c>
      <c r="B52" s="44">
        <v>700010979</v>
      </c>
      <c r="C52" s="45" t="s">
        <v>87</v>
      </c>
      <c r="D52" s="88" t="s">
        <v>234</v>
      </c>
      <c r="E52" s="88" t="s">
        <v>337</v>
      </c>
      <c r="F52" s="16"/>
      <c r="G52" s="24" t="str">
        <f t="shared" ref="G52:G57" si="2">IF(H52="","",I52-H52)</f>
        <v/>
      </c>
      <c r="H52" s="25"/>
      <c r="I52" s="18">
        <v>1</v>
      </c>
      <c r="J52" s="11"/>
      <c r="K52" s="8"/>
      <c r="L52" s="11"/>
      <c r="M52" s="12"/>
      <c r="N52" s="11"/>
      <c r="O52" s="12"/>
      <c r="P52" s="11"/>
      <c r="Q52" s="12"/>
      <c r="R52" s="11"/>
      <c r="S52" s="12"/>
      <c r="T52" s="11"/>
      <c r="U52" s="12"/>
      <c r="V52" s="11"/>
      <c r="W52" s="12"/>
      <c r="X52" s="11"/>
      <c r="Y52" s="12"/>
      <c r="Z52" s="11"/>
      <c r="AA52" s="12"/>
      <c r="AB52" s="11"/>
      <c r="AC52" s="12"/>
      <c r="AD52" s="11"/>
      <c r="AE52" s="12"/>
      <c r="AF52" s="11"/>
      <c r="AG52" s="12"/>
      <c r="AH52" s="11"/>
      <c r="AI52" s="12"/>
      <c r="AJ52" s="11"/>
      <c r="AK52" s="12"/>
      <c r="AL52" s="11"/>
      <c r="AM52" s="12"/>
      <c r="AN52" s="11"/>
      <c r="AO52" s="12"/>
      <c r="AP52" s="11"/>
      <c r="AQ52" s="12"/>
      <c r="AR52" s="11"/>
      <c r="AS52" s="12"/>
      <c r="AT52" s="11"/>
      <c r="AU52" s="12"/>
      <c r="AV52" s="11"/>
      <c r="AW52" s="12"/>
    </row>
    <row r="53" spans="1:49" x14ac:dyDescent="0.25">
      <c r="A53" s="43" t="s">
        <v>50</v>
      </c>
      <c r="B53" s="44">
        <v>999032368</v>
      </c>
      <c r="C53" s="45" t="s">
        <v>93</v>
      </c>
      <c r="D53" s="16" t="s">
        <v>255</v>
      </c>
      <c r="E53" s="88" t="s">
        <v>349</v>
      </c>
      <c r="F53" s="16"/>
      <c r="G53" s="24" t="str">
        <f t="shared" si="2"/>
        <v/>
      </c>
      <c r="H53" s="25"/>
      <c r="I53" s="18">
        <v>5</v>
      </c>
      <c r="J53" s="11"/>
      <c r="K53" s="8"/>
      <c r="L53" s="11"/>
      <c r="M53" s="12"/>
      <c r="N53" s="14"/>
      <c r="O53" s="12"/>
      <c r="P53" s="14"/>
      <c r="Q53" s="12"/>
      <c r="R53" s="14"/>
      <c r="S53" s="12"/>
      <c r="T53" s="14"/>
      <c r="U53" s="12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1"/>
      <c r="AK53" s="13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x14ac:dyDescent="0.25">
      <c r="A54" s="43" t="s">
        <v>50</v>
      </c>
      <c r="B54" s="44">
        <v>430003141</v>
      </c>
      <c r="C54" s="45" t="s">
        <v>253</v>
      </c>
      <c r="D54" s="88" t="s">
        <v>234</v>
      </c>
      <c r="E54" s="88" t="s">
        <v>337</v>
      </c>
      <c r="F54" s="16"/>
      <c r="G54" s="24" t="str">
        <f t="shared" si="2"/>
        <v/>
      </c>
      <c r="H54" s="25"/>
      <c r="I54" s="18">
        <v>1</v>
      </c>
      <c r="J54" s="11"/>
      <c r="K54" s="12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x14ac:dyDescent="0.25">
      <c r="A55" s="43" t="s">
        <v>50</v>
      </c>
      <c r="B55" s="46">
        <v>999038882</v>
      </c>
      <c r="C55" s="45" t="s">
        <v>119</v>
      </c>
      <c r="D55" s="16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1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x14ac:dyDescent="0.25">
      <c r="A56" s="43" t="s">
        <v>50</v>
      </c>
      <c r="B56" s="44">
        <v>999041596</v>
      </c>
      <c r="C56" s="45" t="s">
        <v>188</v>
      </c>
      <c r="D56" s="16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8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x14ac:dyDescent="0.25">
      <c r="A57" s="43" t="s">
        <v>50</v>
      </c>
      <c r="B57" s="44">
        <v>999041597</v>
      </c>
      <c r="C57" s="45" t="s">
        <v>254</v>
      </c>
      <c r="D57" s="16" t="s">
        <v>255</v>
      </c>
      <c r="E57" s="88" t="s">
        <v>349</v>
      </c>
      <c r="F57" s="16"/>
      <c r="G57" s="24" t="str">
        <f t="shared" si="2"/>
        <v/>
      </c>
      <c r="H57" s="25"/>
      <c r="I57" s="18">
        <v>1</v>
      </c>
      <c r="J57" s="11"/>
      <c r="K57" s="12"/>
      <c r="L57" s="14"/>
      <c r="M57" s="12"/>
      <c r="N57" s="14"/>
      <c r="O57" s="12"/>
      <c r="P57" s="14"/>
      <c r="Q57" s="12"/>
      <c r="R57" s="14"/>
      <c r="S57" s="12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x14ac:dyDescent="0.25">
      <c r="A58" s="43" t="s">
        <v>50</v>
      </c>
      <c r="B58" s="44">
        <v>205000610</v>
      </c>
      <c r="C58" s="45" t="s">
        <v>223</v>
      </c>
      <c r="D58" s="88" t="s">
        <v>234</v>
      </c>
      <c r="E58" s="88" t="s">
        <v>337</v>
      </c>
      <c r="F58" s="16"/>
      <c r="G58" s="34"/>
      <c r="H58" s="34"/>
      <c r="I58" s="18">
        <v>1</v>
      </c>
      <c r="J58" s="11"/>
      <c r="K58" s="8"/>
      <c r="L58" s="14"/>
      <c r="M58" s="12"/>
      <c r="N58" s="11"/>
      <c r="O58" s="13"/>
      <c r="P58" s="11"/>
      <c r="Q58" s="12"/>
      <c r="R58" s="11"/>
      <c r="S58" s="13"/>
      <c r="T58" s="11"/>
      <c r="U58" s="13"/>
      <c r="V58" s="14"/>
      <c r="W58" s="12"/>
      <c r="X58" s="14"/>
      <c r="Y58" s="12"/>
      <c r="Z58" s="14"/>
      <c r="AA58" s="12"/>
      <c r="AB58" s="14"/>
      <c r="AC58" s="12"/>
      <c r="AD58" s="14"/>
      <c r="AE58" s="12"/>
      <c r="AF58" s="14"/>
      <c r="AG58" s="12"/>
      <c r="AH58" s="14"/>
      <c r="AI58" s="12"/>
      <c r="AJ58" s="14"/>
      <c r="AK58" s="12"/>
      <c r="AL58" s="14"/>
      <c r="AM58" s="12"/>
      <c r="AN58" s="14"/>
      <c r="AO58" s="12"/>
      <c r="AP58" s="14"/>
      <c r="AQ58" s="12"/>
      <c r="AR58" s="11"/>
      <c r="AS58" s="12"/>
      <c r="AT58" s="11"/>
      <c r="AU58" s="12"/>
      <c r="AV58" s="11"/>
      <c r="AW58" s="12"/>
    </row>
    <row r="59" spans="1:49" x14ac:dyDescent="0.25">
      <c r="A59" s="43" t="s">
        <v>50</v>
      </c>
      <c r="B59" s="44" t="s">
        <v>231</v>
      </c>
      <c r="C59" s="45" t="s">
        <v>231</v>
      </c>
      <c r="D59" s="16" t="s">
        <v>255</v>
      </c>
      <c r="E59" s="88"/>
      <c r="F59" s="16"/>
      <c r="G59" s="34"/>
      <c r="H59" s="34"/>
      <c r="I59" s="18">
        <v>4</v>
      </c>
      <c r="J59" s="11"/>
      <c r="K59" s="8"/>
      <c r="L59" s="14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x14ac:dyDescent="0.25">
      <c r="A60" s="43" t="s">
        <v>47</v>
      </c>
      <c r="B60" s="44" t="s">
        <v>1</v>
      </c>
      <c r="C60" s="45" t="s">
        <v>57</v>
      </c>
      <c r="D60" s="89" t="s">
        <v>234</v>
      </c>
      <c r="E60" s="88" t="s">
        <v>337</v>
      </c>
      <c r="F60" s="16"/>
      <c r="G60" s="24" t="str">
        <f>IF(H60="","",I60-H60)</f>
        <v/>
      </c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x14ac:dyDescent="0.25">
      <c r="A61" s="43" t="s">
        <v>47</v>
      </c>
      <c r="B61" s="44" t="s">
        <v>263</v>
      </c>
      <c r="C61" s="45" t="s">
        <v>264</v>
      </c>
      <c r="D61" s="89" t="s">
        <v>234</v>
      </c>
      <c r="E61" s="88" t="s">
        <v>337</v>
      </c>
      <c r="F61" s="16"/>
      <c r="G61" s="24"/>
      <c r="H61" s="25"/>
      <c r="I61" s="18">
        <v>1</v>
      </c>
      <c r="J61" s="11"/>
      <c r="K61" s="8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x14ac:dyDescent="0.25">
      <c r="A62" s="81" t="s">
        <v>47</v>
      </c>
      <c r="B62" s="93" t="s">
        <v>3</v>
      </c>
      <c r="C62" s="83" t="s">
        <v>233</v>
      </c>
      <c r="D62" s="60"/>
      <c r="E62" s="94"/>
      <c r="F62" s="60"/>
      <c r="G62" s="62" t="str">
        <f t="shared" ref="G62:G68" si="3">IF(H62="","",I62-H62)</f>
        <v/>
      </c>
      <c r="H62" s="63"/>
      <c r="I62" s="77">
        <v>5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x14ac:dyDescent="0.25">
      <c r="A63" s="43" t="s">
        <v>47</v>
      </c>
      <c r="B63" s="44" t="s">
        <v>6</v>
      </c>
      <c r="C63" s="45" t="s">
        <v>61</v>
      </c>
      <c r="D63" s="88" t="s">
        <v>234</v>
      </c>
      <c r="E63" s="88" t="s">
        <v>337</v>
      </c>
      <c r="F63" s="16"/>
      <c r="G63" s="24" t="str">
        <f t="shared" si="3"/>
        <v/>
      </c>
      <c r="H63" s="25"/>
      <c r="I63" s="18">
        <v>1</v>
      </c>
      <c r="J63" s="11"/>
      <c r="K63" s="12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x14ac:dyDescent="0.25">
      <c r="A64" s="43" t="s">
        <v>47</v>
      </c>
      <c r="B64" s="44" t="s">
        <v>7</v>
      </c>
      <c r="C64" s="45" t="s">
        <v>62</v>
      </c>
      <c r="D64" s="88" t="s">
        <v>234</v>
      </c>
      <c r="E64" s="88" t="s">
        <v>337</v>
      </c>
      <c r="F64" s="16"/>
      <c r="G64" s="24" t="str">
        <f t="shared" si="3"/>
        <v/>
      </c>
      <c r="H64" s="25"/>
      <c r="I64" s="18">
        <v>4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x14ac:dyDescent="0.25">
      <c r="A65" s="43" t="s">
        <v>47</v>
      </c>
      <c r="B65" s="44">
        <v>700001722</v>
      </c>
      <c r="C65" s="45" t="s">
        <v>258</v>
      </c>
      <c r="D65" s="88" t="s">
        <v>234</v>
      </c>
      <c r="E65" s="88" t="s">
        <v>337</v>
      </c>
      <c r="F65" s="16"/>
      <c r="G65" s="24" t="str">
        <f t="shared" si="3"/>
        <v/>
      </c>
      <c r="H65" s="25"/>
      <c r="I65" s="18">
        <v>1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x14ac:dyDescent="0.25">
      <c r="A66" s="43" t="s">
        <v>47</v>
      </c>
      <c r="B66" s="44" t="s">
        <v>8</v>
      </c>
      <c r="C66" s="45" t="s">
        <v>232</v>
      </c>
      <c r="D66" s="88" t="s">
        <v>234</v>
      </c>
      <c r="E66" s="88" t="s">
        <v>337</v>
      </c>
      <c r="F66" s="16"/>
      <c r="G66" s="24" t="str">
        <f t="shared" si="3"/>
        <v/>
      </c>
      <c r="H66" s="25"/>
      <c r="I66" s="18">
        <v>3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ht="30" x14ac:dyDescent="0.25">
      <c r="A67" s="43" t="s">
        <v>47</v>
      </c>
      <c r="B67" s="44" t="s">
        <v>9</v>
      </c>
      <c r="C67" s="45" t="s">
        <v>63</v>
      </c>
      <c r="D67" s="88" t="s">
        <v>234</v>
      </c>
      <c r="E67" s="88" t="s">
        <v>337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2"/>
      <c r="AT67" s="11"/>
      <c r="AU67" s="12"/>
      <c r="AV67" s="11"/>
      <c r="AW67" s="12"/>
    </row>
    <row r="68" spans="1:49" x14ac:dyDescent="0.25">
      <c r="A68" s="43" t="s">
        <v>47</v>
      </c>
      <c r="B68" s="44" t="s">
        <v>21</v>
      </c>
      <c r="C68" s="45" t="s">
        <v>74</v>
      </c>
      <c r="D68" s="16" t="s">
        <v>255</v>
      </c>
      <c r="E68" s="88" t="s">
        <v>349</v>
      </c>
      <c r="F68" s="16"/>
      <c r="G68" s="24" t="str">
        <f t="shared" si="3"/>
        <v/>
      </c>
      <c r="H68" s="25"/>
      <c r="I68" s="18">
        <v>1</v>
      </c>
      <c r="J68" s="11"/>
      <c r="K68" s="8"/>
      <c r="L68" s="11"/>
      <c r="M68" s="12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x14ac:dyDescent="0.25">
      <c r="A69" s="43" t="s">
        <v>47</v>
      </c>
      <c r="B69" s="44">
        <v>700004156</v>
      </c>
      <c r="C69" s="45" t="s">
        <v>84</v>
      </c>
      <c r="D69" s="88" t="s">
        <v>234</v>
      </c>
      <c r="E69" s="88" t="s">
        <v>337</v>
      </c>
      <c r="F69" s="16"/>
      <c r="G69" s="24">
        <f>IF(I69-H69&gt;0,0,I69-H69)</f>
        <v>0</v>
      </c>
      <c r="H69" s="25">
        <v>3</v>
      </c>
      <c r="I69" s="22">
        <v>6</v>
      </c>
      <c r="J69" s="11"/>
      <c r="K69" s="42"/>
      <c r="L69" s="11"/>
      <c r="M69" s="13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3"/>
      <c r="AT69" s="11"/>
      <c r="AU69" s="13"/>
      <c r="AV69" s="11"/>
      <c r="AW69" s="13"/>
    </row>
    <row r="70" spans="1:49" x14ac:dyDescent="0.25">
      <c r="A70" s="43" t="s">
        <v>47</v>
      </c>
      <c r="B70" s="44" t="s">
        <v>31</v>
      </c>
      <c r="C70" s="45" t="s">
        <v>88</v>
      </c>
      <c r="D70" s="88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1"/>
      <c r="AS70" s="12"/>
      <c r="AT70" s="11"/>
      <c r="AU70" s="12"/>
      <c r="AV70" s="11"/>
      <c r="AW70" s="12"/>
    </row>
    <row r="71" spans="1:49" x14ac:dyDescent="0.25">
      <c r="A71" s="43" t="s">
        <v>47</v>
      </c>
      <c r="B71" s="44">
        <v>700003639</v>
      </c>
      <c r="C71" s="45" t="s">
        <v>89</v>
      </c>
      <c r="D71" s="88" t="s">
        <v>234</v>
      </c>
      <c r="E71" s="88" t="s">
        <v>337</v>
      </c>
      <c r="F71" s="16"/>
      <c r="G71" s="24" t="str">
        <f>IF(H71="","",I71-H71)</f>
        <v/>
      </c>
      <c r="H71" s="25"/>
      <c r="I71" s="18">
        <v>2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x14ac:dyDescent="0.25">
      <c r="A72" s="43" t="s">
        <v>47</v>
      </c>
      <c r="B72" s="44">
        <v>700008988</v>
      </c>
      <c r="C72" s="45" t="s">
        <v>90</v>
      </c>
      <c r="D72" s="88" t="s">
        <v>234</v>
      </c>
      <c r="E72" s="88" t="s">
        <v>337</v>
      </c>
      <c r="F72" s="16"/>
      <c r="G72" s="24" t="str">
        <f>IF(H72="","",I72-H72)</f>
        <v/>
      </c>
      <c r="H72" s="25"/>
      <c r="I72" s="18">
        <v>4</v>
      </c>
      <c r="J72" s="11"/>
      <c r="K72" s="8"/>
      <c r="L72" s="11"/>
      <c r="M72" s="12"/>
      <c r="N72" s="11"/>
      <c r="O72" s="12"/>
      <c r="P72" s="11"/>
      <c r="Q72" s="12"/>
      <c r="R72" s="11"/>
      <c r="S72" s="12"/>
      <c r="T72" s="11"/>
      <c r="U72" s="12"/>
      <c r="V72" s="11"/>
      <c r="W72" s="12"/>
      <c r="X72" s="11"/>
      <c r="Y72" s="12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x14ac:dyDescent="0.25">
      <c r="A73" s="43" t="s">
        <v>47</v>
      </c>
      <c r="B73" s="44" t="s">
        <v>32</v>
      </c>
      <c r="C73" s="45" t="s">
        <v>32</v>
      </c>
      <c r="D73" s="88" t="s">
        <v>234</v>
      </c>
      <c r="E73" s="88" t="s">
        <v>337</v>
      </c>
      <c r="F73" s="16" t="s">
        <v>341</v>
      </c>
      <c r="G73" s="24" t="str">
        <f>IF(H73="","",I73-H73)</f>
        <v/>
      </c>
      <c r="H73" s="25"/>
      <c r="I73" s="18">
        <v>1</v>
      </c>
      <c r="J73" s="11"/>
      <c r="K73" s="8"/>
      <c r="L73" s="11"/>
      <c r="M73" s="12"/>
      <c r="N73" s="11"/>
      <c r="O73" s="13"/>
      <c r="P73" s="11"/>
      <c r="Q73" s="13"/>
      <c r="R73" s="11"/>
      <c r="S73" s="13"/>
      <c r="T73" s="11"/>
      <c r="U73" s="13"/>
      <c r="V73" s="11"/>
      <c r="W73" s="13"/>
      <c r="X73" s="11"/>
      <c r="Y73" s="13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x14ac:dyDescent="0.25">
      <c r="A74" s="43" t="s">
        <v>49</v>
      </c>
      <c r="B74" s="44">
        <v>700003090</v>
      </c>
      <c r="C74" s="45" t="s">
        <v>136</v>
      </c>
      <c r="D74" s="88" t="s">
        <v>234</v>
      </c>
      <c r="E74" s="88" t="s">
        <v>337</v>
      </c>
      <c r="F74" s="16"/>
      <c r="G74" s="24">
        <f>IF(I74-H74&gt;0,0,I74-H74)</f>
        <v>0</v>
      </c>
      <c r="H74" s="25">
        <v>3</v>
      </c>
      <c r="I74" s="22">
        <v>3</v>
      </c>
      <c r="J74" s="11"/>
      <c r="K74" s="8"/>
      <c r="L74" s="11"/>
      <c r="M74" s="13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  <c r="AR74" s="14"/>
      <c r="AS74" s="12"/>
      <c r="AT74" s="14"/>
      <c r="AU74" s="12"/>
      <c r="AV74" s="14"/>
      <c r="AW74" s="12"/>
    </row>
    <row r="75" spans="1:49" x14ac:dyDescent="0.25">
      <c r="A75" s="43" t="s">
        <v>47</v>
      </c>
      <c r="B75" s="44">
        <v>999028048</v>
      </c>
      <c r="C75" s="45" t="s">
        <v>106</v>
      </c>
      <c r="D75" s="16" t="s">
        <v>255</v>
      </c>
      <c r="E75" s="88" t="s">
        <v>349</v>
      </c>
      <c r="F75" s="16"/>
      <c r="G75" s="24" t="str">
        <f>IF(H75="","",I75-H75)</f>
        <v/>
      </c>
      <c r="H75" s="25"/>
      <c r="I75" s="18">
        <v>3</v>
      </c>
      <c r="J75" s="11"/>
      <c r="K75" s="8"/>
      <c r="L75" s="11"/>
      <c r="M75" s="12"/>
      <c r="N75" s="11"/>
      <c r="O75" s="13"/>
      <c r="P75" s="11"/>
      <c r="Q75" s="13"/>
      <c r="R75" s="11"/>
      <c r="S75" s="13"/>
      <c r="T75" s="11"/>
      <c r="U75" s="13"/>
      <c r="V75" s="11"/>
      <c r="W75" s="13"/>
      <c r="X75" s="11"/>
      <c r="Y75" s="13"/>
      <c r="Z75" s="11"/>
      <c r="AA75" s="13"/>
      <c r="AB75" s="11"/>
      <c r="AC75" s="13"/>
      <c r="AD75" s="11"/>
      <c r="AE75" s="13"/>
      <c r="AF75" s="11"/>
      <c r="AG75" s="13"/>
      <c r="AH75" s="11"/>
      <c r="AI75" s="13"/>
      <c r="AJ75" s="11"/>
      <c r="AK75" s="13"/>
      <c r="AL75" s="11"/>
      <c r="AM75" s="13"/>
      <c r="AN75" s="11"/>
      <c r="AO75" s="13"/>
      <c r="AP75" s="11"/>
      <c r="AQ75" s="13"/>
      <c r="AR75" s="14"/>
      <c r="AS75" s="12"/>
      <c r="AT75" s="14"/>
      <c r="AU75" s="12"/>
      <c r="AV75" s="14"/>
      <c r="AW75" s="12"/>
    </row>
    <row r="76" spans="1:49" ht="30" x14ac:dyDescent="0.25">
      <c r="A76" s="57" t="s">
        <v>47</v>
      </c>
      <c r="B76" s="64">
        <v>186002350</v>
      </c>
      <c r="C76" s="59" t="s">
        <v>130</v>
      </c>
      <c r="D76" s="60" t="s">
        <v>235</v>
      </c>
      <c r="E76" s="94"/>
      <c r="F76" s="65" t="s">
        <v>291</v>
      </c>
      <c r="G76" s="24">
        <v>-2</v>
      </c>
      <c r="H76" s="25">
        <v>9</v>
      </c>
      <c r="I76" s="66">
        <v>7</v>
      </c>
      <c r="J76" s="11">
        <v>44019</v>
      </c>
      <c r="K76" s="13">
        <v>-7</v>
      </c>
      <c r="L76" s="11"/>
      <c r="M76" s="13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1"/>
      <c r="Y76" s="13"/>
      <c r="Z76" s="11"/>
      <c r="AA76" s="13"/>
      <c r="AB76" s="11"/>
      <c r="AC76" s="13"/>
      <c r="AD76" s="11"/>
      <c r="AE76" s="13"/>
      <c r="AF76" s="11"/>
      <c r="AG76" s="13"/>
      <c r="AH76" s="11"/>
      <c r="AI76" s="13"/>
      <c r="AJ76" s="11"/>
      <c r="AK76" s="13"/>
      <c r="AL76" s="11"/>
      <c r="AM76" s="13"/>
      <c r="AN76" s="11"/>
      <c r="AO76" s="13"/>
      <c r="AP76" s="11"/>
      <c r="AQ76" s="13"/>
      <c r="AR76" s="14"/>
      <c r="AS76" s="12"/>
      <c r="AT76" s="14"/>
      <c r="AU76" s="12"/>
      <c r="AV76" s="14"/>
      <c r="AW76" s="12"/>
    </row>
    <row r="77" spans="1:49" x14ac:dyDescent="0.25">
      <c r="A77" s="57" t="s">
        <v>50</v>
      </c>
      <c r="B77" s="64">
        <v>186006049</v>
      </c>
      <c r="C77" s="59" t="s">
        <v>97</v>
      </c>
      <c r="D77" s="60" t="s">
        <v>235</v>
      </c>
      <c r="E77" s="94"/>
      <c r="F77" s="67" t="s">
        <v>324</v>
      </c>
      <c r="G77" s="24">
        <v>0</v>
      </c>
      <c r="H77" s="25">
        <v>8</v>
      </c>
      <c r="I77" s="66">
        <v>8</v>
      </c>
      <c r="J77" s="11">
        <v>44019</v>
      </c>
      <c r="K77" s="13">
        <v>-8</v>
      </c>
      <c r="L77" s="11"/>
      <c r="M77" s="13"/>
      <c r="N77" s="11"/>
      <c r="O77" s="12"/>
      <c r="P77" s="11"/>
      <c r="Q77" s="12"/>
      <c r="R77" s="11"/>
      <c r="S77" s="12"/>
      <c r="T77" s="11"/>
      <c r="U77" s="12"/>
      <c r="V77" s="11"/>
      <c r="W77" s="12"/>
      <c r="X77" s="11"/>
      <c r="Y77" s="12"/>
      <c r="Z77" s="11"/>
      <c r="AA77" s="12"/>
      <c r="AB77" s="11"/>
      <c r="AC77" s="12"/>
      <c r="AD77" s="11"/>
      <c r="AE77" s="12"/>
      <c r="AF77" s="11"/>
      <c r="AG77" s="12"/>
      <c r="AH77" s="11"/>
      <c r="AI77" s="12"/>
      <c r="AJ77" s="11"/>
      <c r="AK77" s="12"/>
      <c r="AL77" s="11"/>
      <c r="AM77" s="12"/>
      <c r="AN77" s="11"/>
      <c r="AO77" s="12"/>
      <c r="AP77" s="11"/>
      <c r="AQ77" s="12"/>
      <c r="AR77" s="11"/>
      <c r="AS77" s="12"/>
      <c r="AT77" s="11"/>
      <c r="AU77" s="12"/>
      <c r="AV77" s="11"/>
      <c r="AW77" s="12"/>
    </row>
    <row r="78" spans="1:49" x14ac:dyDescent="0.25">
      <c r="A78" s="43" t="s">
        <v>47</v>
      </c>
      <c r="B78" s="44" t="s">
        <v>45</v>
      </c>
      <c r="C78" s="45" t="s">
        <v>98</v>
      </c>
      <c r="D78" s="16" t="s">
        <v>255</v>
      </c>
      <c r="E78" s="88" t="s">
        <v>349</v>
      </c>
      <c r="F78" s="23"/>
      <c r="G78" s="24" t="str">
        <f>IF(H78="","",I78-H78)</f>
        <v/>
      </c>
      <c r="H78" s="25"/>
      <c r="I78" s="18">
        <v>1</v>
      </c>
      <c r="J78" s="11"/>
      <c r="K78" s="8"/>
      <c r="L78" s="11"/>
      <c r="M78" s="12"/>
      <c r="N78" s="14"/>
      <c r="O78" s="12"/>
      <c r="P78" s="14"/>
      <c r="Q78" s="12"/>
      <c r="R78" s="14"/>
      <c r="S78" s="12"/>
      <c r="T78" s="14"/>
      <c r="U78" s="12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x14ac:dyDescent="0.25">
      <c r="A79" s="43" t="s">
        <v>47</v>
      </c>
      <c r="B79" s="44">
        <v>9027905430</v>
      </c>
      <c r="C79" s="45" t="s">
        <v>102</v>
      </c>
      <c r="D79" s="16" t="s">
        <v>255</v>
      </c>
      <c r="E79" s="88" t="s">
        <v>349</v>
      </c>
      <c r="F79" s="16"/>
      <c r="G79" s="24" t="str">
        <f>IF(H79="","",I79-H79)</f>
        <v/>
      </c>
      <c r="H79" s="25"/>
      <c r="I79" s="18">
        <v>4</v>
      </c>
      <c r="J79" s="11"/>
      <c r="K79" s="8"/>
      <c r="L79" s="14"/>
      <c r="M79" s="12"/>
      <c r="N79" s="11"/>
      <c r="O79" s="13"/>
      <c r="P79" s="11"/>
      <c r="Q79" s="13"/>
      <c r="R79" s="11"/>
      <c r="S79" s="13"/>
      <c r="T79" s="11"/>
      <c r="U79" s="13"/>
      <c r="V79" s="11"/>
      <c r="W79" s="13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1"/>
      <c r="AK79" s="13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x14ac:dyDescent="0.25">
      <c r="A80" s="43" t="s">
        <v>47</v>
      </c>
      <c r="B80" s="44">
        <v>289001438</v>
      </c>
      <c r="C80" s="45" t="s">
        <v>257</v>
      </c>
      <c r="D80" s="88" t="s">
        <v>234</v>
      </c>
      <c r="E80" s="88" t="s">
        <v>337</v>
      </c>
      <c r="F80" s="16"/>
      <c r="G80" s="24"/>
      <c r="H80" s="25"/>
      <c r="I80" s="18">
        <v>1</v>
      </c>
      <c r="J80" s="11"/>
      <c r="K80" s="8"/>
      <c r="L80" s="14"/>
      <c r="M80" s="12"/>
      <c r="N80" s="11"/>
      <c r="O80" s="13"/>
      <c r="P80" s="11"/>
      <c r="Q80" s="13"/>
      <c r="R80" s="11"/>
      <c r="S80" s="13"/>
      <c r="T80" s="11"/>
      <c r="U80" s="13"/>
      <c r="V80" s="11"/>
      <c r="W80" s="13"/>
      <c r="X80" s="14"/>
      <c r="Y80" s="12"/>
      <c r="Z80" s="14"/>
      <c r="AA80" s="12"/>
      <c r="AB80" s="14"/>
      <c r="AC80" s="12"/>
      <c r="AD80" s="14"/>
      <c r="AE80" s="12"/>
      <c r="AF80" s="14"/>
      <c r="AG80" s="12"/>
      <c r="AH80" s="14"/>
      <c r="AI80" s="12"/>
      <c r="AJ80" s="11"/>
      <c r="AK80" s="13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x14ac:dyDescent="0.25">
      <c r="A81" s="43" t="s">
        <v>47</v>
      </c>
      <c r="B81" s="44" t="s">
        <v>121</v>
      </c>
      <c r="C81" s="45" t="s">
        <v>196</v>
      </c>
      <c r="D81" s="88" t="s">
        <v>234</v>
      </c>
      <c r="E81" s="88" t="s">
        <v>337</v>
      </c>
      <c r="F81" s="16"/>
      <c r="G81" s="24">
        <f>IF(I81-H81&gt;0,0,I81-H81)</f>
        <v>0</v>
      </c>
      <c r="H81" s="25">
        <v>4</v>
      </c>
      <c r="I81" s="22">
        <v>4</v>
      </c>
      <c r="J81" s="11"/>
      <c r="K81" s="42"/>
      <c r="L81" s="11"/>
      <c r="M81" s="13"/>
      <c r="N81" s="11"/>
      <c r="O81" s="12"/>
      <c r="P81" s="11"/>
      <c r="Q81" s="13"/>
      <c r="R81" s="11"/>
      <c r="S81" s="13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x14ac:dyDescent="0.25">
      <c r="A82" s="43" t="s">
        <v>47</v>
      </c>
      <c r="B82" s="44" t="s">
        <v>124</v>
      </c>
      <c r="C82" s="45" t="s">
        <v>122</v>
      </c>
      <c r="D82" s="88" t="s">
        <v>234</v>
      </c>
      <c r="E82" s="88" t="s">
        <v>337</v>
      </c>
      <c r="F82" s="16"/>
      <c r="G82" s="24">
        <f>IF(I82-H82&gt;0,0,I82-H82)</f>
        <v>0</v>
      </c>
      <c r="H82" s="25">
        <v>4</v>
      </c>
      <c r="I82" s="22">
        <v>4</v>
      </c>
      <c r="J82" s="11"/>
      <c r="K82" s="42"/>
      <c r="L82" s="11"/>
      <c r="M82" s="13"/>
      <c r="N82" s="14"/>
      <c r="O82" s="12"/>
      <c r="P82" s="14"/>
      <c r="Q82" s="12"/>
      <c r="R82" s="11"/>
      <c r="S82" s="12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x14ac:dyDescent="0.25">
      <c r="A83" s="43" t="s">
        <v>47</v>
      </c>
      <c r="B83" s="44">
        <v>210000520</v>
      </c>
      <c r="C83" s="45" t="s">
        <v>169</v>
      </c>
      <c r="D83" s="88" t="s">
        <v>234</v>
      </c>
      <c r="E83" s="88" t="s">
        <v>337</v>
      </c>
      <c r="F83" s="16"/>
      <c r="G83" s="24" t="str">
        <f>IF(H83="","",I83-H83)</f>
        <v/>
      </c>
      <c r="H83" s="25"/>
      <c r="I83" s="18">
        <v>1</v>
      </c>
      <c r="J83" s="11"/>
      <c r="K83" s="12"/>
      <c r="L83" s="11"/>
      <c r="M83" s="13"/>
      <c r="N83" s="30"/>
      <c r="O83" s="32"/>
      <c r="P83" s="30"/>
      <c r="Q83" s="31"/>
      <c r="R83" s="30"/>
      <c r="S83" s="31"/>
      <c r="T83" s="30"/>
      <c r="U83" s="32"/>
      <c r="V83" s="33"/>
      <c r="W83" s="31"/>
      <c r="X83" s="33"/>
      <c r="Y83" s="31"/>
      <c r="Z83" s="33"/>
      <c r="AA83" s="31"/>
      <c r="AB83" s="33"/>
      <c r="AC83" s="31"/>
      <c r="AD83" s="33"/>
      <c r="AE83" s="31"/>
      <c r="AF83" s="14"/>
      <c r="AG83" s="12"/>
      <c r="AH83" s="14"/>
      <c r="AI83" s="12"/>
      <c r="AJ83" s="14"/>
      <c r="AK83" s="12"/>
      <c r="AL83" s="14"/>
      <c r="AM83" s="12"/>
      <c r="AN83" s="14"/>
      <c r="AO83" s="12"/>
      <c r="AP83" s="14"/>
      <c r="AQ83" s="12"/>
      <c r="AR83" s="11"/>
      <c r="AS83" s="12"/>
      <c r="AT83" s="11"/>
      <c r="AU83" s="12"/>
      <c r="AV83" s="11"/>
      <c r="AW83" s="12"/>
    </row>
    <row r="84" spans="1:49" ht="24.75" customHeight="1" x14ac:dyDescent="0.25">
      <c r="A84" s="48" t="s">
        <v>47</v>
      </c>
      <c r="B84" s="49">
        <v>289006760</v>
      </c>
      <c r="C84" s="50" t="s">
        <v>244</v>
      </c>
      <c r="D84" s="90" t="s">
        <v>234</v>
      </c>
      <c r="E84" s="88" t="s">
        <v>337</v>
      </c>
      <c r="F84" s="28"/>
      <c r="G84" s="24">
        <f>IF(I84-H84&gt;0,0,I84-H84)</f>
        <v>0</v>
      </c>
      <c r="H84" s="25">
        <v>2</v>
      </c>
      <c r="I84" s="29">
        <v>2</v>
      </c>
      <c r="J84" s="30"/>
      <c r="K84" s="39"/>
      <c r="L84" s="30"/>
      <c r="M84" s="31"/>
      <c r="N84" s="14"/>
      <c r="O84" s="12"/>
      <c r="P84" s="14"/>
      <c r="Q84" s="12"/>
      <c r="R84" s="14"/>
      <c r="S84" s="12"/>
      <c r="T84" s="11"/>
      <c r="U84" s="13"/>
      <c r="V84" s="14"/>
      <c r="W84" s="12"/>
      <c r="X84" s="14"/>
      <c r="Y84" s="12"/>
      <c r="Z84" s="14"/>
      <c r="AA84" s="12"/>
      <c r="AB84" s="14"/>
      <c r="AC84" s="12"/>
      <c r="AD84" s="14"/>
      <c r="AE84" s="12"/>
      <c r="AF84" s="14"/>
      <c r="AG84" s="12"/>
      <c r="AH84" s="14"/>
      <c r="AI84" s="12"/>
      <c r="AJ84" s="14"/>
      <c r="AK84" s="12"/>
      <c r="AL84" s="14"/>
      <c r="AM84" s="12"/>
      <c r="AN84" s="14"/>
      <c r="AO84" s="12"/>
      <c r="AP84" s="14"/>
      <c r="AQ84" s="12"/>
      <c r="AR84" s="11"/>
      <c r="AS84" s="12"/>
      <c r="AT84" s="11"/>
      <c r="AU84" s="12"/>
      <c r="AV84" s="11"/>
      <c r="AW84" s="12"/>
    </row>
    <row r="85" spans="1:49" x14ac:dyDescent="0.25">
      <c r="A85" s="81" t="s">
        <v>47</v>
      </c>
      <c r="B85" s="82" t="s">
        <v>183</v>
      </c>
      <c r="C85" s="83" t="s">
        <v>180</v>
      </c>
      <c r="D85" s="60"/>
      <c r="E85" s="94"/>
      <c r="F85" s="60"/>
      <c r="G85" s="62" t="str">
        <f>IF(H85="","",I85-H85)</f>
        <v/>
      </c>
      <c r="H85" s="63"/>
      <c r="I85" s="77">
        <v>1</v>
      </c>
      <c r="J85" s="11"/>
      <c r="K85" s="8"/>
      <c r="L85" s="14"/>
      <c r="M85" s="12"/>
      <c r="N85" s="11"/>
      <c r="O85" s="13"/>
      <c r="P85" s="11"/>
      <c r="Q85" s="12"/>
      <c r="R85" s="11"/>
      <c r="S85" s="13"/>
      <c r="T85" s="11"/>
      <c r="U85" s="13"/>
      <c r="V85" s="14"/>
      <c r="W85" s="12"/>
      <c r="X85" s="14"/>
      <c r="Y85" s="12"/>
      <c r="Z85" s="14"/>
      <c r="AA85" s="12"/>
      <c r="AB85" s="14"/>
      <c r="AC85" s="12"/>
      <c r="AD85" s="14"/>
      <c r="AE85" s="12"/>
      <c r="AF85" s="14"/>
      <c r="AG85" s="12"/>
      <c r="AH85" s="14"/>
      <c r="AI85" s="12"/>
      <c r="AJ85" s="14"/>
      <c r="AK85" s="12"/>
      <c r="AL85" s="14"/>
      <c r="AM85" s="12"/>
      <c r="AN85" s="14"/>
      <c r="AO85" s="12"/>
      <c r="AP85" s="14"/>
      <c r="AQ85" s="12"/>
      <c r="AR85" s="11"/>
      <c r="AS85" s="12"/>
      <c r="AT85" s="11"/>
      <c r="AU85" s="12"/>
      <c r="AV85" s="11"/>
      <c r="AW85" s="12"/>
    </row>
    <row r="86" spans="1:49" x14ac:dyDescent="0.25">
      <c r="A86" s="43" t="s">
        <v>53</v>
      </c>
      <c r="B86" s="44" t="s">
        <v>266</v>
      </c>
      <c r="C86" s="45" t="s">
        <v>267</v>
      </c>
      <c r="D86" s="88" t="s">
        <v>234</v>
      </c>
      <c r="E86" s="88" t="s">
        <v>337</v>
      </c>
      <c r="F86" s="16"/>
      <c r="G86" s="24" t="str">
        <f>IF(H86="","",I86-H86)</f>
        <v/>
      </c>
      <c r="H86" s="25"/>
      <c r="I86" s="18">
        <v>3</v>
      </c>
      <c r="J86" s="11"/>
      <c r="K86" s="8"/>
      <c r="L86" s="11"/>
      <c r="M86" s="12"/>
      <c r="N86" s="11"/>
      <c r="O86" s="12"/>
      <c r="P86" s="11"/>
      <c r="Q86" s="12"/>
      <c r="R86" s="11"/>
      <c r="S86" s="12"/>
      <c r="T86" s="11"/>
      <c r="U86" s="12"/>
      <c r="V86" s="11"/>
      <c r="W86" s="12"/>
      <c r="X86" s="11"/>
      <c r="Y86" s="12"/>
      <c r="Z86" s="11"/>
      <c r="AA86" s="12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1"/>
      <c r="AS86" s="12"/>
      <c r="AT86" s="11"/>
      <c r="AU86" s="12"/>
      <c r="AV86" s="11"/>
      <c r="AW86" s="12"/>
    </row>
    <row r="87" spans="1:49" x14ac:dyDescent="0.25">
      <c r="A87" s="43" t="s">
        <v>53</v>
      </c>
      <c r="B87" s="44" t="s">
        <v>17</v>
      </c>
      <c r="C87" s="45" t="s">
        <v>106</v>
      </c>
      <c r="D87" s="88" t="s">
        <v>234</v>
      </c>
      <c r="E87" s="88" t="s">
        <v>337</v>
      </c>
      <c r="F87" s="16"/>
      <c r="G87" s="24" t="str">
        <f>IF(H87="","",I87-H87)</f>
        <v/>
      </c>
      <c r="H87" s="25"/>
      <c r="I87" s="18">
        <v>2</v>
      </c>
      <c r="J87" s="11"/>
      <c r="K87" s="8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1"/>
      <c r="AS87" s="12"/>
      <c r="AT87" s="11"/>
      <c r="AU87" s="12"/>
      <c r="AV87" s="11"/>
      <c r="AW87" s="12"/>
    </row>
    <row r="88" spans="1:49" x14ac:dyDescent="0.25">
      <c r="A88" s="43" t="s">
        <v>53</v>
      </c>
      <c r="B88" s="44" t="s">
        <v>29</v>
      </c>
      <c r="C88" s="45" t="s">
        <v>83</v>
      </c>
      <c r="D88" s="16" t="s">
        <v>255</v>
      </c>
      <c r="E88" s="88" t="s">
        <v>349</v>
      </c>
      <c r="F88" s="16"/>
      <c r="G88" s="24" t="str">
        <f>IF(H88="","",I88-H88)</f>
        <v/>
      </c>
      <c r="H88" s="25"/>
      <c r="I88" s="18">
        <v>2</v>
      </c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ht="30" x14ac:dyDescent="0.25">
      <c r="A89" s="43" t="s">
        <v>261</v>
      </c>
      <c r="B89" s="44">
        <v>205015016</v>
      </c>
      <c r="C89" s="45" t="s">
        <v>238</v>
      </c>
      <c r="D89" s="88" t="s">
        <v>234</v>
      </c>
      <c r="E89" s="88" t="s">
        <v>337</v>
      </c>
      <c r="F89" s="16" t="s">
        <v>260</v>
      </c>
      <c r="G89" s="24">
        <f>IF(I93-H93&gt;0,0,I93-H93)</f>
        <v>0</v>
      </c>
      <c r="H89" s="25">
        <v>8</v>
      </c>
      <c r="I89" s="22">
        <v>5</v>
      </c>
      <c r="J89" s="11"/>
      <c r="K89" s="12"/>
      <c r="L89" s="11"/>
      <c r="M89" s="13"/>
      <c r="N89" s="11"/>
      <c r="O89" s="12"/>
      <c r="P89" s="11"/>
      <c r="Q89" s="13"/>
      <c r="R89" s="11"/>
      <c r="S89" s="13"/>
      <c r="T89" s="11"/>
      <c r="U89" s="13"/>
      <c r="V89" s="11"/>
      <c r="W89" s="13"/>
      <c r="X89" s="11"/>
      <c r="Y89" s="12"/>
      <c r="Z89" s="11"/>
      <c r="AA89" s="13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x14ac:dyDescent="0.25">
      <c r="A90" s="43" t="s">
        <v>53</v>
      </c>
      <c r="B90" s="44" t="s">
        <v>33</v>
      </c>
      <c r="C90" s="45" t="s">
        <v>268</v>
      </c>
      <c r="D90" s="88" t="s">
        <v>234</v>
      </c>
      <c r="E90" s="88" t="s">
        <v>337</v>
      </c>
      <c r="F90" s="16"/>
      <c r="G90" s="24">
        <f>IF(I94-H94&gt;0,0,I94-H94)</f>
        <v>0</v>
      </c>
      <c r="H90" s="25"/>
      <c r="I90" s="22">
        <v>1</v>
      </c>
      <c r="J90" s="11"/>
      <c r="K90" s="13"/>
      <c r="L90" s="11"/>
      <c r="M90" s="12"/>
      <c r="N90" s="11"/>
      <c r="O90" s="12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x14ac:dyDescent="0.25">
      <c r="A91" s="43" t="s">
        <v>53</v>
      </c>
      <c r="B91" s="44" t="s">
        <v>35</v>
      </c>
      <c r="C91" s="45" t="s">
        <v>239</v>
      </c>
      <c r="D91" s="88" t="s">
        <v>234</v>
      </c>
      <c r="E91" s="88" t="s">
        <v>337</v>
      </c>
      <c r="F91" s="16"/>
      <c r="G91" s="24"/>
      <c r="H91" s="27"/>
      <c r="I91" s="18">
        <v>4</v>
      </c>
      <c r="J91" s="11"/>
      <c r="K91" s="12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x14ac:dyDescent="0.25">
      <c r="A92" s="43" t="s">
        <v>53</v>
      </c>
      <c r="B92" s="44">
        <v>289002450</v>
      </c>
      <c r="C92" s="45" t="s">
        <v>100</v>
      </c>
      <c r="D92" s="91" t="s">
        <v>234</v>
      </c>
      <c r="E92" s="91"/>
      <c r="F92" s="16"/>
      <c r="G92" s="24">
        <f>IF(I98-H98&gt;0,0,I98-H98)</f>
        <v>0</v>
      </c>
      <c r="H92" s="25">
        <v>2</v>
      </c>
      <c r="I92" s="18">
        <v>3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ht="30" x14ac:dyDescent="0.25">
      <c r="A93" s="43" t="s">
        <v>53</v>
      </c>
      <c r="B93" s="44">
        <v>289002226</v>
      </c>
      <c r="C93" s="45" t="s">
        <v>240</v>
      </c>
      <c r="D93" s="88" t="s">
        <v>234</v>
      </c>
      <c r="E93" s="89" t="s">
        <v>337</v>
      </c>
      <c r="F93" s="16"/>
      <c r="G93" s="24">
        <f>IF(I99-H99&gt;0,0,I99-H99)</f>
        <v>0</v>
      </c>
      <c r="H93" s="25">
        <f>3</f>
        <v>3</v>
      </c>
      <c r="I93" s="22">
        <f>3+K93+M93</f>
        <v>4</v>
      </c>
      <c r="J93" s="11">
        <v>44013</v>
      </c>
      <c r="K93" s="8">
        <v>3</v>
      </c>
      <c r="L93" s="11">
        <v>44152</v>
      </c>
      <c r="M93" s="13">
        <v>-2</v>
      </c>
      <c r="N93" s="11"/>
      <c r="O93" s="13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s="7" customFormat="1" x14ac:dyDescent="0.25">
      <c r="A94" s="43" t="s">
        <v>53</v>
      </c>
      <c r="B94" s="44">
        <v>289002149</v>
      </c>
      <c r="C94" s="45" t="s">
        <v>189</v>
      </c>
      <c r="D94" s="91" t="s">
        <v>234</v>
      </c>
      <c r="E94" s="88"/>
      <c r="F94" s="16"/>
      <c r="G94" s="24">
        <f t="shared" ref="G94:G100" si="4">IF(H94="","",I94-H94)</f>
        <v>1</v>
      </c>
      <c r="H94" s="25">
        <v>2</v>
      </c>
      <c r="I94" s="18">
        <v>3</v>
      </c>
      <c r="J94" s="11"/>
      <c r="K94" s="8"/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x14ac:dyDescent="0.25">
      <c r="A95" s="43" t="s">
        <v>53</v>
      </c>
      <c r="B95" s="44">
        <v>289002219</v>
      </c>
      <c r="C95" s="45" t="s">
        <v>190</v>
      </c>
      <c r="D95" s="91" t="s">
        <v>234</v>
      </c>
      <c r="E95" s="88"/>
      <c r="F95" s="16"/>
      <c r="G95" s="24">
        <f t="shared" si="4"/>
        <v>0</v>
      </c>
      <c r="H95" s="25">
        <v>1</v>
      </c>
      <c r="I95" s="18">
        <v>1</v>
      </c>
      <c r="J95" s="11"/>
      <c r="K95" s="8"/>
      <c r="L95" s="11"/>
      <c r="M95" s="12"/>
      <c r="N95" s="11"/>
      <c r="O95" s="12"/>
      <c r="P95" s="11"/>
      <c r="Q95" s="12"/>
      <c r="R95" s="11"/>
      <c r="S95" s="12"/>
      <c r="T95" s="11"/>
      <c r="U95" s="12"/>
      <c r="V95" s="11"/>
      <c r="W95" s="12"/>
      <c r="X95" s="11"/>
      <c r="Y95" s="12"/>
      <c r="Z95" s="11"/>
      <c r="AA95" s="12"/>
      <c r="AB95" s="11"/>
      <c r="AC95" s="12"/>
      <c r="AD95" s="11"/>
      <c r="AE95" s="12"/>
      <c r="AF95" s="11"/>
      <c r="AG95" s="12"/>
      <c r="AH95" s="11"/>
      <c r="AI95" s="12"/>
      <c r="AJ95" s="11"/>
      <c r="AK95" s="12"/>
      <c r="AL95" s="11"/>
      <c r="AM95" s="12"/>
      <c r="AN95" s="11"/>
      <c r="AO95" s="12"/>
      <c r="AP95" s="11"/>
      <c r="AQ95" s="12"/>
      <c r="AR95" s="14"/>
      <c r="AS95" s="12"/>
      <c r="AT95" s="14"/>
      <c r="AU95" s="12"/>
      <c r="AV95" s="14"/>
      <c r="AW95" s="12"/>
    </row>
    <row r="96" spans="1:49" x14ac:dyDescent="0.25">
      <c r="A96" s="43" t="s">
        <v>53</v>
      </c>
      <c r="B96" s="44">
        <v>289002227</v>
      </c>
      <c r="C96" s="45" t="s">
        <v>288</v>
      </c>
      <c r="D96" s="91" t="s">
        <v>234</v>
      </c>
      <c r="E96" s="88"/>
      <c r="F96" s="16"/>
      <c r="G96" s="24">
        <f t="shared" si="4"/>
        <v>0</v>
      </c>
      <c r="H96" s="25">
        <v>1</v>
      </c>
      <c r="I96" s="18">
        <v>1</v>
      </c>
      <c r="J96" s="11">
        <v>44013</v>
      </c>
      <c r="K96" s="8">
        <v>1</v>
      </c>
      <c r="L96" s="11"/>
      <c r="M96" s="12"/>
      <c r="N96" s="11"/>
      <c r="O96" s="12"/>
      <c r="P96" s="11"/>
      <c r="Q96" s="12"/>
      <c r="R96" s="11"/>
      <c r="S96" s="12"/>
      <c r="T96" s="11"/>
      <c r="U96" s="12"/>
      <c r="V96" s="11"/>
      <c r="W96" s="12"/>
      <c r="X96" s="11"/>
      <c r="Y96" s="12"/>
      <c r="Z96" s="11"/>
      <c r="AA96" s="12"/>
      <c r="AB96" s="11"/>
      <c r="AC96" s="12"/>
      <c r="AD96" s="11"/>
      <c r="AE96" s="12"/>
      <c r="AF96" s="11"/>
      <c r="AG96" s="12"/>
      <c r="AH96" s="11"/>
      <c r="AI96" s="12"/>
      <c r="AJ96" s="11"/>
      <c r="AK96" s="12"/>
      <c r="AL96" s="11"/>
      <c r="AM96" s="12"/>
      <c r="AN96" s="11"/>
      <c r="AO96" s="12"/>
      <c r="AP96" s="11"/>
      <c r="AQ96" s="12"/>
      <c r="AR96" s="14"/>
      <c r="AS96" s="12"/>
      <c r="AT96" s="14"/>
      <c r="AU96" s="12"/>
      <c r="AV96" s="14"/>
      <c r="AW96" s="12"/>
    </row>
    <row r="97" spans="1:49" x14ac:dyDescent="0.25">
      <c r="A97" s="43" t="s">
        <v>53</v>
      </c>
      <c r="B97" s="44">
        <v>700002825</v>
      </c>
      <c r="C97" s="45" t="s">
        <v>289</v>
      </c>
      <c r="D97" s="91" t="s">
        <v>234</v>
      </c>
      <c r="E97" s="88"/>
      <c r="F97" s="16"/>
      <c r="G97" s="24">
        <f t="shared" si="4"/>
        <v>1</v>
      </c>
      <c r="H97" s="25">
        <v>2</v>
      </c>
      <c r="I97" s="18">
        <v>3</v>
      </c>
      <c r="J97" s="11">
        <v>44013</v>
      </c>
      <c r="K97" s="8">
        <v>3</v>
      </c>
      <c r="L97" s="11"/>
      <c r="M97" s="12"/>
      <c r="N97" s="11"/>
      <c r="O97" s="12"/>
      <c r="P97" s="11"/>
      <c r="Q97" s="12"/>
      <c r="R97" s="11"/>
      <c r="S97" s="12"/>
      <c r="T97" s="11"/>
      <c r="U97" s="12"/>
      <c r="V97" s="11"/>
      <c r="W97" s="12"/>
      <c r="X97" s="11"/>
      <c r="Y97" s="12"/>
      <c r="Z97" s="11"/>
      <c r="AA97" s="12"/>
      <c r="AB97" s="11"/>
      <c r="AC97" s="12"/>
      <c r="AD97" s="11"/>
      <c r="AE97" s="12"/>
      <c r="AF97" s="11"/>
      <c r="AG97" s="12"/>
      <c r="AH97" s="11"/>
      <c r="AI97" s="12"/>
      <c r="AJ97" s="11"/>
      <c r="AK97" s="12"/>
      <c r="AL97" s="11"/>
      <c r="AM97" s="12"/>
      <c r="AN97" s="11"/>
      <c r="AO97" s="12"/>
      <c r="AP97" s="11"/>
      <c r="AQ97" s="12"/>
      <c r="AR97" s="14"/>
      <c r="AS97" s="12"/>
      <c r="AT97" s="14"/>
      <c r="AU97" s="12"/>
      <c r="AV97" s="14"/>
      <c r="AW97" s="12"/>
    </row>
    <row r="98" spans="1:49" x14ac:dyDescent="0.25">
      <c r="A98" s="43" t="s">
        <v>53</v>
      </c>
      <c r="B98" s="44" t="s">
        <v>113</v>
      </c>
      <c r="C98" s="45" t="s">
        <v>241</v>
      </c>
      <c r="D98" s="88" t="s">
        <v>234</v>
      </c>
      <c r="E98" s="89" t="s">
        <v>337</v>
      </c>
      <c r="F98" s="16"/>
      <c r="G98" s="24" t="str">
        <f t="shared" si="4"/>
        <v/>
      </c>
      <c r="H98" s="25"/>
      <c r="I98" s="18">
        <v>2</v>
      </c>
      <c r="J98" s="11"/>
      <c r="K98" s="8"/>
      <c r="L98" s="14"/>
      <c r="M98" s="12"/>
      <c r="N98" s="14"/>
      <c r="O98" s="12"/>
      <c r="P98" s="14"/>
      <c r="Q98" s="12"/>
      <c r="R98" s="14"/>
      <c r="S98" s="12"/>
      <c r="T98" s="14"/>
      <c r="U98" s="12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1"/>
      <c r="AK98" s="13"/>
      <c r="AL98" s="14"/>
      <c r="AM98" s="12"/>
      <c r="AN98" s="14"/>
      <c r="AO98" s="12"/>
      <c r="AP98" s="14"/>
      <c r="AQ98" s="12"/>
      <c r="AR98" s="11"/>
      <c r="AS98" s="13"/>
      <c r="AT98" s="11"/>
      <c r="AU98" s="13"/>
      <c r="AV98" s="11"/>
      <c r="AW98" s="13"/>
    </row>
    <row r="99" spans="1:49" x14ac:dyDescent="0.25">
      <c r="A99" s="43" t="s">
        <v>53</v>
      </c>
      <c r="B99" s="51" t="s">
        <v>160</v>
      </c>
      <c r="C99" s="45" t="s">
        <v>161</v>
      </c>
      <c r="D99" s="88" t="s">
        <v>234</v>
      </c>
      <c r="E99" s="89" t="s">
        <v>337</v>
      </c>
      <c r="F99" s="16"/>
      <c r="G99" s="24" t="str">
        <f t="shared" si="4"/>
        <v/>
      </c>
      <c r="H99" s="25"/>
      <c r="I99" s="18">
        <v>3</v>
      </c>
      <c r="J99" s="11"/>
      <c r="K99" s="8"/>
      <c r="L99" s="11"/>
      <c r="M99" s="12"/>
      <c r="N99" s="14"/>
      <c r="O99" s="12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x14ac:dyDescent="0.25">
      <c r="A100" s="43" t="s">
        <v>53</v>
      </c>
      <c r="B100" s="44" t="s">
        <v>162</v>
      </c>
      <c r="C100" s="45" t="s">
        <v>163</v>
      </c>
      <c r="D100" s="88" t="s">
        <v>234</v>
      </c>
      <c r="E100" s="89" t="s">
        <v>337</v>
      </c>
      <c r="F100" s="16"/>
      <c r="G100" s="24" t="str">
        <f t="shared" si="4"/>
        <v/>
      </c>
      <c r="H100" s="25"/>
      <c r="I100" s="18">
        <v>2</v>
      </c>
      <c r="J100" s="11"/>
      <c r="K100" s="12"/>
      <c r="L100" s="14"/>
      <c r="M100" s="12"/>
      <c r="N100" s="14"/>
      <c r="O100" s="12"/>
      <c r="P100" s="14"/>
      <c r="Q100" s="12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ht="30" x14ac:dyDescent="0.25">
      <c r="A101" s="43" t="s">
        <v>53</v>
      </c>
      <c r="B101" s="44">
        <v>210000399</v>
      </c>
      <c r="C101" s="45" t="s">
        <v>243</v>
      </c>
      <c r="D101" s="88" t="s">
        <v>234</v>
      </c>
      <c r="E101" s="89" t="s">
        <v>337</v>
      </c>
      <c r="F101" s="16"/>
      <c r="G101" s="24">
        <f>IF(I101-H101&gt;0,0,I101-H101)</f>
        <v>-2</v>
      </c>
      <c r="H101" s="25">
        <v>2</v>
      </c>
      <c r="I101" s="22">
        <f>1+K101</f>
        <v>0</v>
      </c>
      <c r="J101" s="11">
        <v>44078</v>
      </c>
      <c r="K101" s="13">
        <v>-1</v>
      </c>
      <c r="L101" s="11"/>
      <c r="M101" s="13"/>
      <c r="N101" s="11"/>
      <c r="O101" s="12"/>
      <c r="P101" s="11"/>
      <c r="Q101" s="13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x14ac:dyDescent="0.25">
      <c r="A102" s="43" t="s">
        <v>53</v>
      </c>
      <c r="B102" s="44" t="s">
        <v>165</v>
      </c>
      <c r="C102" s="45" t="s">
        <v>164</v>
      </c>
      <c r="D102" s="16" t="s">
        <v>255</v>
      </c>
      <c r="E102" s="88" t="s">
        <v>349</v>
      </c>
      <c r="F102" s="16"/>
      <c r="G102" s="24" t="str">
        <f>IF(H102="","",I102-H102)</f>
        <v/>
      </c>
      <c r="H102" s="25"/>
      <c r="I102" s="22">
        <v>1</v>
      </c>
      <c r="J102" s="11"/>
      <c r="K102" s="13"/>
      <c r="L102" s="11"/>
      <c r="M102" s="12"/>
      <c r="N102" s="11"/>
      <c r="O102" s="12"/>
      <c r="P102" s="14"/>
      <c r="Q102" s="12"/>
      <c r="R102" s="11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4"/>
      <c r="AS102" s="12"/>
      <c r="AT102" s="14"/>
      <c r="AU102" s="12"/>
      <c r="AV102" s="14"/>
      <c r="AW102" s="12"/>
    </row>
    <row r="103" spans="1:49" x14ac:dyDescent="0.25">
      <c r="A103" s="81" t="s">
        <v>53</v>
      </c>
      <c r="B103" s="82" t="s">
        <v>166</v>
      </c>
      <c r="C103" s="83" t="s">
        <v>164</v>
      </c>
      <c r="D103" s="60"/>
      <c r="E103" s="94"/>
      <c r="F103" s="60"/>
      <c r="G103" s="62" t="str">
        <f>IF(H103="","",I103-H103)</f>
        <v/>
      </c>
      <c r="H103" s="63"/>
      <c r="I103" s="66">
        <v>0</v>
      </c>
      <c r="J103" s="11"/>
      <c r="K103" s="12"/>
      <c r="L103" s="11"/>
      <c r="M103" s="13"/>
      <c r="N103" s="11"/>
      <c r="O103" s="12"/>
      <c r="P103" s="11"/>
      <c r="Q103" s="13"/>
      <c r="R103" s="11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4"/>
      <c r="AS103" s="12"/>
      <c r="AT103" s="14"/>
      <c r="AU103" s="12"/>
      <c r="AV103" s="14"/>
      <c r="AW103" s="12"/>
    </row>
    <row r="104" spans="1:49" x14ac:dyDescent="0.25">
      <c r="A104" s="57" t="s">
        <v>53</v>
      </c>
      <c r="B104" s="78">
        <v>700005269</v>
      </c>
      <c r="C104" s="59" t="s">
        <v>173</v>
      </c>
      <c r="D104" s="80" t="s">
        <v>326</v>
      </c>
      <c r="E104" s="94" t="s">
        <v>337</v>
      </c>
      <c r="F104" s="60"/>
      <c r="G104" s="62">
        <f>IF(I104-H104&gt;0,0,I104-H104)</f>
        <v>-6</v>
      </c>
      <c r="H104" s="63">
        <v>6</v>
      </c>
      <c r="I104" s="18">
        <v>0</v>
      </c>
      <c r="J104" s="11"/>
      <c r="K104" s="42"/>
      <c r="L104" s="11"/>
      <c r="M104" s="12"/>
      <c r="N104" s="11"/>
      <c r="O104" s="13"/>
      <c r="P104" s="11"/>
      <c r="Q104" s="12"/>
      <c r="R104" s="11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4"/>
      <c r="AS104" s="12"/>
      <c r="AT104" s="14"/>
      <c r="AU104" s="12"/>
      <c r="AV104" s="14"/>
      <c r="AW104" s="12"/>
    </row>
    <row r="105" spans="1:49" x14ac:dyDescent="0.25">
      <c r="A105" s="43" t="s">
        <v>53</v>
      </c>
      <c r="B105" s="44">
        <v>700005250</v>
      </c>
      <c r="C105" s="45" t="s">
        <v>176</v>
      </c>
      <c r="D105" s="88" t="s">
        <v>234</v>
      </c>
      <c r="E105" s="89" t="s">
        <v>337</v>
      </c>
      <c r="F105" s="16"/>
      <c r="G105" s="24" t="str">
        <f t="shared" ref="G105:G123" si="5">IF(H105="","",I105-H105)</f>
        <v/>
      </c>
      <c r="H105" s="25"/>
      <c r="I105" s="18">
        <v>1</v>
      </c>
      <c r="J105" s="11"/>
      <c r="K105" s="8"/>
      <c r="L105" s="11"/>
      <c r="M105" s="13"/>
      <c r="N105" s="11"/>
      <c r="O105" s="13"/>
      <c r="P105" s="14"/>
      <c r="Q105" s="12"/>
      <c r="R105" s="11"/>
      <c r="S105" s="12"/>
      <c r="T105" s="11"/>
      <c r="U105" s="13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4"/>
      <c r="AK105" s="12"/>
      <c r="AL105" s="14"/>
      <c r="AM105" s="12"/>
      <c r="AN105" s="14"/>
      <c r="AO105" s="12"/>
      <c r="AP105" s="14"/>
      <c r="AQ105" s="12"/>
      <c r="AR105" s="14"/>
      <c r="AS105" s="12"/>
      <c r="AT105" s="14"/>
      <c r="AU105" s="12"/>
      <c r="AV105" s="14"/>
      <c r="AW105" s="12"/>
    </row>
    <row r="106" spans="1:49" x14ac:dyDescent="0.25">
      <c r="A106" s="57" t="s">
        <v>177</v>
      </c>
      <c r="B106" s="58">
        <v>700009641</v>
      </c>
      <c r="C106" s="59" t="s">
        <v>179</v>
      </c>
      <c r="D106" s="60" t="s">
        <v>235</v>
      </c>
      <c r="E106" s="94"/>
      <c r="F106" s="60" t="s">
        <v>324</v>
      </c>
      <c r="G106" s="24" t="s">
        <v>321</v>
      </c>
      <c r="H106" s="25"/>
      <c r="I106" s="66">
        <v>22</v>
      </c>
      <c r="J106" s="11">
        <v>44019</v>
      </c>
      <c r="K106" s="13">
        <v>-22</v>
      </c>
      <c r="L106" s="11"/>
      <c r="M106" s="13"/>
      <c r="N106" s="11"/>
      <c r="O106" s="13"/>
      <c r="P106" s="11"/>
      <c r="Q106" s="13"/>
      <c r="R106" s="11"/>
      <c r="S106" s="13"/>
      <c r="T106" s="11"/>
      <c r="U106" s="13"/>
      <c r="V106" s="11"/>
      <c r="W106" s="13"/>
      <c r="X106" s="11"/>
      <c r="Y106" s="13"/>
      <c r="Z106" s="11"/>
      <c r="AA106" s="13"/>
      <c r="AB106" s="11"/>
      <c r="AC106" s="13"/>
      <c r="AD106" s="11"/>
      <c r="AE106" s="13">
        <v>-1</v>
      </c>
      <c r="AF106" s="11">
        <v>43732</v>
      </c>
      <c r="AG106" s="13">
        <v>16</v>
      </c>
      <c r="AH106" s="11">
        <v>43733</v>
      </c>
      <c r="AI106" s="13">
        <v>-16</v>
      </c>
      <c r="AJ106" s="11">
        <v>43770</v>
      </c>
      <c r="AK106" s="13">
        <v>14</v>
      </c>
      <c r="AL106" s="11">
        <v>43805</v>
      </c>
      <c r="AM106" s="13">
        <v>-1</v>
      </c>
      <c r="AN106" s="11"/>
      <c r="AO106" s="13"/>
      <c r="AP106" s="11"/>
      <c r="AQ106" s="13"/>
      <c r="AR106" s="14"/>
      <c r="AS106" s="12"/>
      <c r="AT106" s="14"/>
      <c r="AU106" s="12"/>
      <c r="AV106" s="14"/>
      <c r="AW106" s="12"/>
    </row>
    <row r="107" spans="1:49" x14ac:dyDescent="0.25">
      <c r="A107" s="57" t="s">
        <v>177</v>
      </c>
      <c r="B107" s="58">
        <v>700009768</v>
      </c>
      <c r="C107" s="59" t="s">
        <v>178</v>
      </c>
      <c r="D107" s="60" t="s">
        <v>235</v>
      </c>
      <c r="E107" s="94"/>
      <c r="F107" s="60" t="s">
        <v>324</v>
      </c>
      <c r="G107" s="24" t="s">
        <v>321</v>
      </c>
      <c r="H107" s="25"/>
      <c r="I107" s="66">
        <v>21</v>
      </c>
      <c r="J107" s="11">
        <v>44019</v>
      </c>
      <c r="K107" s="13">
        <v>-21</v>
      </c>
      <c r="L107" s="11"/>
      <c r="M107" s="12"/>
      <c r="N107" s="11"/>
      <c r="O107" s="13"/>
      <c r="P107" s="11"/>
      <c r="Q107" s="13"/>
      <c r="R107" s="11"/>
      <c r="S107" s="13"/>
      <c r="T107" s="20"/>
      <c r="U107" s="12"/>
      <c r="V107" s="11"/>
      <c r="W107" s="13"/>
      <c r="X107" s="11"/>
      <c r="Y107" s="13"/>
      <c r="Z107" s="11"/>
      <c r="AA107" s="12"/>
      <c r="AB107" s="11"/>
      <c r="AC107" s="13"/>
      <c r="AD107" s="14"/>
      <c r="AE107" s="12"/>
      <c r="AF107" s="14"/>
      <c r="AG107" s="12"/>
      <c r="AH107" s="14"/>
      <c r="AI107" s="12"/>
      <c r="AJ107" s="14"/>
      <c r="AK107" s="12"/>
      <c r="AL107" s="14"/>
      <c r="AM107" s="12"/>
      <c r="AN107" s="14"/>
      <c r="AO107" s="12"/>
      <c r="AP107" s="14"/>
      <c r="AQ107" s="12"/>
      <c r="AR107" s="14"/>
      <c r="AS107" s="12"/>
      <c r="AT107" s="14"/>
      <c r="AU107" s="12"/>
      <c r="AV107" s="14"/>
      <c r="AW107" s="12"/>
    </row>
    <row r="108" spans="1:49" x14ac:dyDescent="0.25">
      <c r="A108" s="57" t="s">
        <v>177</v>
      </c>
      <c r="B108" s="78">
        <v>289012535</v>
      </c>
      <c r="C108" s="59" t="s">
        <v>180</v>
      </c>
      <c r="D108" s="60" t="s">
        <v>284</v>
      </c>
      <c r="E108" s="94"/>
      <c r="F108" s="60"/>
      <c r="G108" s="62" t="str">
        <f t="shared" si="5"/>
        <v/>
      </c>
      <c r="H108" s="63"/>
      <c r="I108" s="66">
        <v>8</v>
      </c>
      <c r="J108" s="11"/>
      <c r="K108" s="12"/>
      <c r="L108" s="11"/>
      <c r="M108" s="13"/>
      <c r="N108" s="11"/>
      <c r="O108" s="12"/>
      <c r="P108" s="11"/>
      <c r="Q108" s="13"/>
      <c r="R108" s="14"/>
      <c r="S108" s="12"/>
      <c r="T108" s="11"/>
      <c r="U108" s="13"/>
      <c r="V108" s="14"/>
      <c r="W108" s="12"/>
      <c r="X108" s="14"/>
      <c r="Y108" s="12"/>
      <c r="Z108" s="14"/>
      <c r="AA108" s="12"/>
      <c r="AB108" s="14"/>
      <c r="AC108" s="12"/>
      <c r="AD108" s="14"/>
      <c r="AE108" s="12"/>
      <c r="AF108" s="14"/>
      <c r="AG108" s="12"/>
      <c r="AH108" s="14"/>
      <c r="AI108" s="12"/>
      <c r="AJ108" s="14"/>
      <c r="AK108" s="12"/>
      <c r="AL108" s="14"/>
      <c r="AM108" s="12"/>
      <c r="AN108" s="14"/>
      <c r="AO108" s="12"/>
      <c r="AP108" s="14"/>
      <c r="AQ108" s="12"/>
      <c r="AR108" s="11"/>
      <c r="AS108" s="12"/>
      <c r="AT108" s="11"/>
      <c r="AU108" s="12"/>
      <c r="AV108" s="11"/>
      <c r="AW108" s="12"/>
    </row>
    <row r="109" spans="1:49" x14ac:dyDescent="0.25">
      <c r="A109" s="43" t="s">
        <v>177</v>
      </c>
      <c r="B109" s="44" t="s">
        <v>273</v>
      </c>
      <c r="C109" s="45" t="s">
        <v>181</v>
      </c>
      <c r="D109" s="88" t="s">
        <v>234</v>
      </c>
      <c r="E109" s="88"/>
      <c r="F109" s="16" t="s">
        <v>342</v>
      </c>
      <c r="G109" s="24" t="str">
        <f t="shared" si="5"/>
        <v/>
      </c>
      <c r="H109" s="25"/>
      <c r="I109" s="18">
        <v>2</v>
      </c>
      <c r="J109" s="11"/>
      <c r="K109" s="12"/>
      <c r="L109" s="11"/>
      <c r="M109" s="13"/>
      <c r="N109" s="14"/>
      <c r="O109" s="12"/>
      <c r="P109" s="14"/>
      <c r="Q109" s="12"/>
      <c r="R109" s="14"/>
      <c r="S109" s="12"/>
      <c r="T109" s="11"/>
      <c r="U109" s="13"/>
      <c r="V109" s="14"/>
      <c r="W109" s="12"/>
      <c r="X109" s="14"/>
      <c r="Y109" s="12"/>
      <c r="Z109" s="14"/>
      <c r="AA109" s="12"/>
      <c r="AB109" s="14"/>
      <c r="AC109" s="12"/>
      <c r="AD109" s="14"/>
      <c r="AE109" s="12"/>
      <c r="AF109" s="14"/>
      <c r="AG109" s="12"/>
      <c r="AH109" s="14"/>
      <c r="AI109" s="12"/>
      <c r="AJ109" s="14"/>
      <c r="AK109" s="12"/>
      <c r="AL109" s="14"/>
      <c r="AM109" s="12"/>
      <c r="AN109" s="14"/>
      <c r="AO109" s="12"/>
      <c r="AP109" s="14"/>
      <c r="AQ109" s="12"/>
      <c r="AR109" s="11"/>
      <c r="AS109" s="12"/>
      <c r="AT109" s="11"/>
      <c r="AU109" s="12"/>
      <c r="AV109" s="11"/>
      <c r="AW109" s="12"/>
    </row>
    <row r="110" spans="1:49" ht="30" x14ac:dyDescent="0.25">
      <c r="A110" s="52" t="s">
        <v>51</v>
      </c>
      <c r="B110" s="44" t="s">
        <v>293</v>
      </c>
      <c r="C110" s="53" t="s">
        <v>294</v>
      </c>
      <c r="D110" s="88" t="s">
        <v>234</v>
      </c>
      <c r="E110" s="89" t="s">
        <v>337</v>
      </c>
      <c r="F110" s="16"/>
      <c r="G110" s="24" t="str">
        <f t="shared" si="5"/>
        <v/>
      </c>
      <c r="H110" s="25"/>
      <c r="I110" s="18">
        <v>1</v>
      </c>
      <c r="J110" s="11"/>
      <c r="K110" s="12"/>
      <c r="L110" s="14"/>
      <c r="M110" s="12"/>
      <c r="N110" s="14"/>
      <c r="O110" s="12"/>
      <c r="P110" s="14"/>
      <c r="Q110" s="12"/>
      <c r="R110" s="14"/>
      <c r="S110" s="12"/>
      <c r="T110" s="11"/>
      <c r="U110" s="13"/>
      <c r="V110" s="14"/>
      <c r="W110" s="12"/>
      <c r="X110" s="14"/>
      <c r="Y110" s="12"/>
      <c r="Z110" s="14"/>
      <c r="AA110" s="12"/>
      <c r="AB110" s="14"/>
      <c r="AC110" s="12"/>
      <c r="AD110" s="14"/>
      <c r="AE110" s="12"/>
      <c r="AF110" s="14"/>
      <c r="AG110" s="12"/>
      <c r="AH110" s="14"/>
      <c r="AI110" s="12"/>
      <c r="AJ110" s="14"/>
      <c r="AK110" s="12"/>
      <c r="AL110" s="14"/>
      <c r="AM110" s="12"/>
      <c r="AN110" s="14"/>
      <c r="AO110" s="12"/>
      <c r="AP110" s="14"/>
      <c r="AQ110" s="12"/>
      <c r="AR110" s="14"/>
      <c r="AS110" s="12"/>
      <c r="AT110" s="14"/>
      <c r="AU110" s="12"/>
      <c r="AV110" s="14"/>
      <c r="AW110" s="12"/>
    </row>
    <row r="111" spans="1:49" ht="45" x14ac:dyDescent="0.25">
      <c r="A111" s="52" t="s">
        <v>51</v>
      </c>
      <c r="B111" s="44" t="s">
        <v>292</v>
      </c>
      <c r="C111" s="53" t="s">
        <v>246</v>
      </c>
      <c r="D111" s="88" t="s">
        <v>234</v>
      </c>
      <c r="E111" s="89" t="s">
        <v>337</v>
      </c>
      <c r="F111" s="16"/>
      <c r="G111" s="24" t="str">
        <f t="shared" si="5"/>
        <v/>
      </c>
      <c r="H111" s="25"/>
      <c r="I111" s="18">
        <v>2</v>
      </c>
      <c r="J111" s="11"/>
      <c r="K111" s="12"/>
      <c r="L111" s="14"/>
      <c r="M111" s="12"/>
      <c r="N111" s="14"/>
      <c r="O111" s="12"/>
      <c r="P111" s="14"/>
      <c r="Q111" s="12"/>
      <c r="R111" s="14"/>
      <c r="S111" s="12"/>
      <c r="T111" s="11"/>
      <c r="U111" s="13"/>
      <c r="V111" s="14"/>
      <c r="W111" s="12"/>
      <c r="X111" s="14"/>
      <c r="Y111" s="12"/>
      <c r="Z111" s="14"/>
      <c r="AA111" s="12"/>
      <c r="AB111" s="14"/>
      <c r="AC111" s="12"/>
      <c r="AD111" s="14"/>
      <c r="AE111" s="12"/>
      <c r="AF111" s="14"/>
      <c r="AG111" s="12"/>
      <c r="AH111" s="14"/>
      <c r="AI111" s="12"/>
      <c r="AJ111" s="14"/>
      <c r="AK111" s="12"/>
      <c r="AL111" s="14"/>
      <c r="AM111" s="12"/>
      <c r="AN111" s="14"/>
      <c r="AO111" s="12"/>
      <c r="AP111" s="14"/>
      <c r="AQ111" s="12"/>
      <c r="AR111" s="11"/>
      <c r="AS111" s="12"/>
      <c r="AT111" s="11"/>
      <c r="AU111" s="12"/>
      <c r="AV111" s="11"/>
      <c r="AW111" s="12"/>
    </row>
    <row r="112" spans="1:49" x14ac:dyDescent="0.25">
      <c r="A112" s="57" t="s">
        <v>54</v>
      </c>
      <c r="B112" s="78" t="s">
        <v>285</v>
      </c>
      <c r="C112" s="59" t="s">
        <v>114</v>
      </c>
      <c r="D112" s="60" t="s">
        <v>284</v>
      </c>
      <c r="E112" s="94"/>
      <c r="F112" s="60"/>
      <c r="G112" s="62" t="str">
        <f t="shared" si="5"/>
        <v/>
      </c>
      <c r="H112" s="63"/>
      <c r="I112" s="77">
        <v>1</v>
      </c>
      <c r="J112" s="11"/>
      <c r="K112" s="12"/>
      <c r="L112" s="20"/>
      <c r="M112" s="13"/>
      <c r="N112" s="20"/>
      <c r="O112" s="13"/>
      <c r="P112" s="14"/>
      <c r="Q112" s="12"/>
      <c r="R112" s="14"/>
      <c r="S112" s="12"/>
      <c r="T112" s="14"/>
      <c r="U112" s="12"/>
      <c r="V112" s="14"/>
      <c r="W112" s="12"/>
      <c r="X112" s="14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1"/>
      <c r="AK112" s="13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x14ac:dyDescent="0.25">
      <c r="A113" s="43" t="s">
        <v>177</v>
      </c>
      <c r="B113" s="44">
        <v>222635</v>
      </c>
      <c r="C113" s="45" t="s">
        <v>115</v>
      </c>
      <c r="D113" s="16" t="s">
        <v>338</v>
      </c>
      <c r="E113" s="88"/>
      <c r="F113" s="16"/>
      <c r="G113" s="24" t="str">
        <f t="shared" si="5"/>
        <v/>
      </c>
      <c r="H113" s="25"/>
      <c r="I113" s="18">
        <v>1</v>
      </c>
      <c r="J113" s="11"/>
      <c r="K113" s="8"/>
      <c r="L113" s="14"/>
      <c r="M113" s="12"/>
      <c r="N113" s="14"/>
      <c r="O113" s="12"/>
      <c r="P113" s="14"/>
      <c r="Q113" s="12"/>
      <c r="R113" s="14"/>
      <c r="S113" s="12"/>
      <c r="T113" s="14"/>
      <c r="U113" s="12"/>
      <c r="V113" s="14"/>
      <c r="W113" s="12"/>
      <c r="X113" s="14"/>
      <c r="Y113" s="12"/>
      <c r="Z113" s="14"/>
      <c r="AA113" s="12"/>
      <c r="AB113" s="14"/>
      <c r="AC113" s="12"/>
      <c r="AD113" s="14"/>
      <c r="AE113" s="12"/>
      <c r="AF113" s="14"/>
      <c r="AG113" s="12"/>
      <c r="AH113" s="14"/>
      <c r="AI113" s="12"/>
      <c r="AJ113" s="11"/>
      <c r="AK113" s="13"/>
      <c r="AL113" s="14"/>
      <c r="AM113" s="12"/>
      <c r="AN113" s="14"/>
      <c r="AO113" s="12"/>
      <c r="AP113" s="14"/>
      <c r="AQ113" s="12"/>
      <c r="AR113" s="11"/>
      <c r="AS113" s="12"/>
      <c r="AT113" s="11"/>
      <c r="AU113" s="12"/>
      <c r="AV113" s="11"/>
      <c r="AW113" s="12"/>
    </row>
    <row r="114" spans="1:49" x14ac:dyDescent="0.25">
      <c r="A114" s="81" t="s">
        <v>54</v>
      </c>
      <c r="B114" s="82" t="s">
        <v>117</v>
      </c>
      <c r="C114" s="83" t="s">
        <v>116</v>
      </c>
      <c r="D114" s="60"/>
      <c r="E114" s="94"/>
      <c r="F114" s="60"/>
      <c r="G114" s="62" t="str">
        <f t="shared" si="5"/>
        <v/>
      </c>
      <c r="H114" s="63"/>
      <c r="I114" s="77">
        <v>1</v>
      </c>
      <c r="J114" s="11"/>
      <c r="K114" s="8"/>
      <c r="L114" s="14"/>
      <c r="M114" s="12"/>
      <c r="N114" s="14"/>
      <c r="O114" s="12"/>
      <c r="P114" s="14"/>
      <c r="Q114" s="12"/>
      <c r="R114" s="14"/>
      <c r="S114" s="12"/>
      <c r="T114" s="14"/>
      <c r="U114" s="12"/>
      <c r="V114" s="14"/>
      <c r="W114" s="12"/>
      <c r="X114" s="14"/>
      <c r="Y114" s="12"/>
      <c r="Z114" s="14"/>
      <c r="AA114" s="12"/>
      <c r="AB114" s="14"/>
      <c r="AC114" s="12"/>
      <c r="AD114" s="14"/>
      <c r="AE114" s="12"/>
      <c r="AF114" s="14"/>
      <c r="AG114" s="12"/>
      <c r="AH114" s="14"/>
      <c r="AI114" s="12"/>
      <c r="AJ114" s="11"/>
      <c r="AK114" s="13"/>
      <c r="AL114" s="14"/>
      <c r="AM114" s="12"/>
      <c r="AN114" s="14"/>
      <c r="AO114" s="12"/>
      <c r="AP114" s="14"/>
      <c r="AQ114" s="12"/>
      <c r="AR114" s="11"/>
      <c r="AS114" s="12"/>
      <c r="AT114" s="11"/>
      <c r="AU114" s="12"/>
      <c r="AV114" s="11"/>
      <c r="AW114" s="12"/>
    </row>
    <row r="115" spans="1:49" x14ac:dyDescent="0.25">
      <c r="A115" s="81" t="s">
        <v>54</v>
      </c>
      <c r="B115" s="82">
        <v>222563</v>
      </c>
      <c r="C115" s="83" t="s">
        <v>118</v>
      </c>
      <c r="D115" s="60"/>
      <c r="E115" s="94"/>
      <c r="F115" s="60"/>
      <c r="G115" s="62" t="str">
        <f t="shared" si="5"/>
        <v/>
      </c>
      <c r="H115" s="63"/>
      <c r="I115" s="77">
        <v>0</v>
      </c>
      <c r="J115" s="11"/>
      <c r="K115" s="8"/>
      <c r="L115" s="11"/>
      <c r="M115" s="13"/>
      <c r="N115" s="14"/>
      <c r="O115" s="12"/>
      <c r="P115" s="14"/>
      <c r="Q115" s="12"/>
      <c r="R115" s="14"/>
      <c r="S115" s="12"/>
      <c r="T115" s="14"/>
      <c r="U115" s="12"/>
      <c r="V115" s="14"/>
      <c r="W115" s="12"/>
      <c r="X115" s="14"/>
      <c r="Y115" s="12"/>
      <c r="Z115" s="14"/>
      <c r="AA115" s="12"/>
      <c r="AB115" s="14"/>
      <c r="AC115" s="12"/>
      <c r="AD115" s="14"/>
      <c r="AE115" s="12"/>
      <c r="AF115" s="14"/>
      <c r="AG115" s="12"/>
      <c r="AH115" s="14"/>
      <c r="AI115" s="12"/>
      <c r="AJ115" s="11"/>
      <c r="AK115" s="13"/>
      <c r="AL115" s="14"/>
      <c r="AM115" s="12"/>
      <c r="AN115" s="14"/>
      <c r="AO115" s="12"/>
      <c r="AP115" s="14"/>
      <c r="AQ115" s="12"/>
      <c r="AR115" s="11"/>
      <c r="AS115" s="12"/>
      <c r="AT115" s="11"/>
      <c r="AU115" s="12"/>
      <c r="AV115" s="11"/>
      <c r="AW115" s="12"/>
    </row>
    <row r="116" spans="1:49" x14ac:dyDescent="0.25">
      <c r="A116" s="43" t="s">
        <v>51</v>
      </c>
      <c r="B116" s="44" t="s">
        <v>4</v>
      </c>
      <c r="C116" s="45" t="s">
        <v>58</v>
      </c>
      <c r="D116" s="88" t="s">
        <v>234</v>
      </c>
      <c r="E116" s="89" t="s">
        <v>337</v>
      </c>
      <c r="F116" s="16"/>
      <c r="G116" s="24" t="str">
        <f t="shared" si="5"/>
        <v/>
      </c>
      <c r="H116" s="25"/>
      <c r="I116" s="18">
        <v>3</v>
      </c>
      <c r="J116" s="11"/>
      <c r="K116" s="8"/>
      <c r="L116" s="11"/>
      <c r="M116" s="12"/>
      <c r="N116" s="11"/>
      <c r="O116" s="12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1"/>
      <c r="AS116" s="12"/>
      <c r="AT116" s="11"/>
      <c r="AU116" s="12"/>
      <c r="AV116" s="11"/>
      <c r="AW116" s="12"/>
    </row>
    <row r="117" spans="1:49" x14ac:dyDescent="0.25">
      <c r="A117" s="43" t="s">
        <v>51</v>
      </c>
      <c r="B117" s="44" t="s">
        <v>295</v>
      </c>
      <c r="C117" s="45" t="s">
        <v>296</v>
      </c>
      <c r="D117" s="88" t="s">
        <v>234</v>
      </c>
      <c r="E117" s="89" t="s">
        <v>337</v>
      </c>
      <c r="F117" s="16"/>
      <c r="G117" s="24" t="str">
        <f t="shared" si="5"/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x14ac:dyDescent="0.25">
      <c r="A118" s="43" t="s">
        <v>51</v>
      </c>
      <c r="B118" s="44" t="s">
        <v>299</v>
      </c>
      <c r="C118" s="45" t="s">
        <v>300</v>
      </c>
      <c r="D118" s="88" t="s">
        <v>234</v>
      </c>
      <c r="E118" s="89" t="s">
        <v>337</v>
      </c>
      <c r="F118" s="16"/>
      <c r="G118" s="24" t="str">
        <f t="shared" si="5"/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x14ac:dyDescent="0.25">
      <c r="A119" s="43" t="s">
        <v>52</v>
      </c>
      <c r="B119" s="44" t="s">
        <v>5</v>
      </c>
      <c r="C119" s="45" t="s">
        <v>59</v>
      </c>
      <c r="D119" s="88" t="s">
        <v>234</v>
      </c>
      <c r="E119" s="89" t="s">
        <v>337</v>
      </c>
      <c r="F119" s="16"/>
      <c r="G119" s="24">
        <f t="shared" si="5"/>
        <v>1</v>
      </c>
      <c r="H119" s="25">
        <v>2</v>
      </c>
      <c r="I119" s="18">
        <v>3</v>
      </c>
      <c r="J119" s="11">
        <v>43990</v>
      </c>
      <c r="K119" s="42">
        <v>-1</v>
      </c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x14ac:dyDescent="0.25">
      <c r="A120" s="43" t="s">
        <v>51</v>
      </c>
      <c r="B120" s="44">
        <v>442000135</v>
      </c>
      <c r="C120" s="45" t="s">
        <v>182</v>
      </c>
      <c r="D120" s="88" t="s">
        <v>234</v>
      </c>
      <c r="E120" s="89" t="s">
        <v>337</v>
      </c>
      <c r="F120" s="16"/>
      <c r="G120" s="24" t="str">
        <f t="shared" si="5"/>
        <v/>
      </c>
      <c r="H120" s="25"/>
      <c r="I120" s="18">
        <v>8</v>
      </c>
      <c r="J120" s="11"/>
      <c r="K120" s="8"/>
      <c r="L120" s="11"/>
      <c r="M120" s="13"/>
      <c r="N120" s="20"/>
      <c r="O120" s="12"/>
      <c r="P120" s="14"/>
      <c r="Q120" s="12"/>
      <c r="R120" s="14"/>
      <c r="S120" s="12"/>
      <c r="T120" s="11"/>
      <c r="U120" s="13"/>
      <c r="V120" s="14"/>
      <c r="W120" s="12"/>
      <c r="X120" s="14"/>
      <c r="Y120" s="12"/>
      <c r="Z120" s="14"/>
      <c r="AA120" s="12"/>
      <c r="AB120" s="14"/>
      <c r="AC120" s="12"/>
      <c r="AD120" s="14"/>
      <c r="AE120" s="12"/>
      <c r="AF120" s="14"/>
      <c r="AG120" s="12"/>
      <c r="AH120" s="14"/>
      <c r="AI120" s="12"/>
      <c r="AJ120" s="14"/>
      <c r="AK120" s="12"/>
      <c r="AL120" s="14"/>
      <c r="AM120" s="12"/>
      <c r="AN120" s="14"/>
      <c r="AO120" s="12"/>
      <c r="AP120" s="14"/>
      <c r="AQ120" s="12"/>
      <c r="AR120" s="11"/>
      <c r="AS120" s="12"/>
      <c r="AT120" s="11"/>
      <c r="AU120" s="12"/>
      <c r="AV120" s="11"/>
      <c r="AW120" s="12"/>
    </row>
    <row r="121" spans="1:49" x14ac:dyDescent="0.25">
      <c r="A121" s="43" t="s">
        <v>52</v>
      </c>
      <c r="B121" s="44">
        <v>441001128</v>
      </c>
      <c r="C121" s="45" t="s">
        <v>60</v>
      </c>
      <c r="D121" s="88" t="s">
        <v>234</v>
      </c>
      <c r="E121" s="89" t="s">
        <v>337</v>
      </c>
      <c r="F121" s="16"/>
      <c r="G121" s="24" t="str">
        <f t="shared" si="5"/>
        <v/>
      </c>
      <c r="H121" s="25"/>
      <c r="I121" s="18">
        <v>3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x14ac:dyDescent="0.25">
      <c r="A122" s="43" t="s">
        <v>52</v>
      </c>
      <c r="B122" s="44" t="s">
        <v>16</v>
      </c>
      <c r="C122" s="45" t="s">
        <v>297</v>
      </c>
      <c r="D122" s="88" t="s">
        <v>234</v>
      </c>
      <c r="E122" s="89" t="s">
        <v>337</v>
      </c>
      <c r="F122" s="16"/>
      <c r="G122" s="24" t="str">
        <f t="shared" si="5"/>
        <v/>
      </c>
      <c r="H122" s="25"/>
      <c r="I122" s="18">
        <v>6</v>
      </c>
      <c r="J122" s="11"/>
      <c r="K122" s="8"/>
      <c r="L122" s="11"/>
      <c r="M122" s="12"/>
      <c r="N122" s="11"/>
      <c r="O122" s="12"/>
      <c r="P122" s="11"/>
      <c r="Q122" s="12"/>
      <c r="R122" s="11"/>
      <c r="S122" s="12"/>
      <c r="T122" s="11"/>
      <c r="U122" s="12"/>
      <c r="V122" s="11"/>
      <c r="W122" s="12"/>
      <c r="X122" s="11"/>
      <c r="Y122" s="12"/>
      <c r="Z122" s="11"/>
      <c r="AA122" s="12"/>
      <c r="AB122" s="11"/>
      <c r="AC122" s="12"/>
      <c r="AD122" s="11"/>
      <c r="AE122" s="12"/>
      <c r="AF122" s="11"/>
      <c r="AG122" s="12"/>
      <c r="AH122" s="11"/>
      <c r="AI122" s="12"/>
      <c r="AJ122" s="11"/>
      <c r="AK122" s="12"/>
      <c r="AL122" s="11"/>
      <c r="AM122" s="12"/>
      <c r="AN122" s="11"/>
      <c r="AO122" s="12"/>
      <c r="AP122" s="11"/>
      <c r="AQ122" s="12"/>
      <c r="AR122" s="14"/>
      <c r="AS122" s="12"/>
      <c r="AT122" s="14"/>
      <c r="AU122" s="12"/>
      <c r="AV122" s="14"/>
      <c r="AW122" s="12"/>
    </row>
    <row r="123" spans="1:49" x14ac:dyDescent="0.25">
      <c r="A123" s="43" t="s">
        <v>52</v>
      </c>
      <c r="B123" s="44">
        <v>700001351</v>
      </c>
      <c r="C123" s="45" t="s">
        <v>72</v>
      </c>
      <c r="D123" s="88" t="s">
        <v>234</v>
      </c>
      <c r="E123" s="89" t="s">
        <v>337</v>
      </c>
      <c r="F123" s="16"/>
      <c r="G123" s="24" t="str">
        <f t="shared" si="5"/>
        <v/>
      </c>
      <c r="H123" s="25"/>
      <c r="I123" s="18">
        <v>3</v>
      </c>
      <c r="J123" s="11"/>
      <c r="K123" s="8"/>
      <c r="L123" s="11"/>
      <c r="M123" s="12"/>
      <c r="N123" s="11"/>
      <c r="O123" s="12"/>
      <c r="P123" s="11"/>
      <c r="Q123" s="12"/>
      <c r="R123" s="11"/>
      <c r="S123" s="12"/>
      <c r="T123" s="11"/>
      <c r="U123" s="12"/>
      <c r="V123" s="11"/>
      <c r="W123" s="12"/>
      <c r="X123" s="11"/>
      <c r="Y123" s="12"/>
      <c r="Z123" s="11"/>
      <c r="AA123" s="12"/>
      <c r="AB123" s="11"/>
      <c r="AC123" s="12"/>
      <c r="AD123" s="11"/>
      <c r="AE123" s="12"/>
      <c r="AF123" s="11"/>
      <c r="AG123" s="12"/>
      <c r="AH123" s="11"/>
      <c r="AI123" s="12"/>
      <c r="AJ123" s="11"/>
      <c r="AK123" s="12"/>
      <c r="AL123" s="11"/>
      <c r="AM123" s="12"/>
      <c r="AN123" s="11"/>
      <c r="AO123" s="12"/>
      <c r="AP123" s="11"/>
      <c r="AQ123" s="12"/>
      <c r="AR123" s="14"/>
      <c r="AS123" s="12"/>
      <c r="AT123" s="14"/>
      <c r="AU123" s="12"/>
      <c r="AV123" s="14"/>
      <c r="AW123" s="12"/>
    </row>
    <row r="124" spans="1:49" ht="30" x14ac:dyDescent="0.25">
      <c r="A124" s="43" t="s">
        <v>52</v>
      </c>
      <c r="B124" s="44">
        <v>725000459</v>
      </c>
      <c r="C124" s="45" t="s">
        <v>251</v>
      </c>
      <c r="D124" s="89" t="s">
        <v>234</v>
      </c>
      <c r="E124" s="89" t="s">
        <v>337</v>
      </c>
      <c r="F124" s="23"/>
      <c r="G124" s="24">
        <f>IF(I124-H124&gt;0,0,I124-H124)</f>
        <v>0</v>
      </c>
      <c r="H124" s="25">
        <v>2</v>
      </c>
      <c r="I124" s="22">
        <f>6+K124+M124</f>
        <v>3</v>
      </c>
      <c r="J124" s="11">
        <v>44078</v>
      </c>
      <c r="K124" s="42">
        <v>-1</v>
      </c>
      <c r="L124" s="11">
        <v>44117</v>
      </c>
      <c r="M124" s="42">
        <v>-2</v>
      </c>
      <c r="N124" s="11"/>
      <c r="O124" s="13"/>
      <c r="P124" s="11"/>
      <c r="Q124" s="12"/>
      <c r="R124" s="11"/>
      <c r="S124" s="12"/>
      <c r="T124" s="11"/>
      <c r="U124" s="12"/>
      <c r="V124" s="11"/>
      <c r="W124" s="12"/>
      <c r="X124" s="11"/>
      <c r="Y124" s="12"/>
      <c r="Z124" s="11"/>
      <c r="AA124" s="12"/>
      <c r="AB124" s="11"/>
      <c r="AC124" s="12"/>
      <c r="AD124" s="11"/>
      <c r="AE124" s="12"/>
      <c r="AF124" s="11"/>
      <c r="AG124" s="12"/>
      <c r="AH124" s="11"/>
      <c r="AI124" s="12"/>
      <c r="AJ124" s="11"/>
      <c r="AK124" s="12"/>
      <c r="AL124" s="11"/>
      <c r="AM124" s="12"/>
      <c r="AN124" s="11"/>
      <c r="AO124" s="12"/>
      <c r="AP124" s="11"/>
      <c r="AQ124" s="12"/>
      <c r="AR124" s="14"/>
      <c r="AS124" s="12"/>
      <c r="AT124" s="14"/>
      <c r="AU124" s="12"/>
      <c r="AV124" s="14"/>
      <c r="AW124" s="12"/>
    </row>
    <row r="125" spans="1:49" x14ac:dyDescent="0.25">
      <c r="A125" s="43" t="s">
        <v>52</v>
      </c>
      <c r="B125" s="44" t="s">
        <v>18</v>
      </c>
      <c r="C125" s="45" t="s">
        <v>106</v>
      </c>
      <c r="D125" s="16" t="s">
        <v>255</v>
      </c>
      <c r="E125" s="88"/>
      <c r="F125" s="16"/>
      <c r="G125" s="24" t="str">
        <f t="shared" ref="G125:G132" si="6">IF(H125="","",I125-H125)</f>
        <v/>
      </c>
      <c r="H125" s="25"/>
      <c r="I125" s="18">
        <v>1</v>
      </c>
      <c r="J125" s="11"/>
      <c r="K125" s="8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  <c r="AR125" s="11"/>
      <c r="AS125" s="12"/>
      <c r="AT125" s="11"/>
      <c r="AU125" s="12"/>
      <c r="AV125" s="11"/>
      <c r="AW125" s="12"/>
    </row>
    <row r="126" spans="1:49" x14ac:dyDescent="0.25">
      <c r="A126" s="43" t="s">
        <v>52</v>
      </c>
      <c r="B126" s="44" t="s">
        <v>19</v>
      </c>
      <c r="C126" s="45" t="s">
        <v>106</v>
      </c>
      <c r="D126" s="16" t="s">
        <v>255</v>
      </c>
      <c r="E126" s="88"/>
      <c r="F126" s="16"/>
      <c r="G126" s="24" t="str">
        <f t="shared" si="6"/>
        <v/>
      </c>
      <c r="H126" s="25"/>
      <c r="I126" s="18">
        <v>1</v>
      </c>
      <c r="J126" s="11"/>
      <c r="K126" s="8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x14ac:dyDescent="0.25">
      <c r="A127" s="43" t="s">
        <v>52</v>
      </c>
      <c r="B127" s="44">
        <v>21000552</v>
      </c>
      <c r="C127" s="45" t="s">
        <v>81</v>
      </c>
      <c r="D127" s="88" t="s">
        <v>234</v>
      </c>
      <c r="E127" s="89" t="s">
        <v>337</v>
      </c>
      <c r="F127" s="16"/>
      <c r="G127" s="24" t="str">
        <f t="shared" si="6"/>
        <v/>
      </c>
      <c r="H127" s="25"/>
      <c r="I127" s="18">
        <v>2</v>
      </c>
      <c r="J127" s="11"/>
      <c r="K127" s="8"/>
      <c r="L127" s="11"/>
      <c r="M127" s="12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x14ac:dyDescent="0.25">
      <c r="A128" s="43" t="s">
        <v>52</v>
      </c>
      <c r="B128" s="44">
        <v>210000190</v>
      </c>
      <c r="C128" s="45" t="s">
        <v>175</v>
      </c>
      <c r="D128" s="88" t="s">
        <v>234</v>
      </c>
      <c r="E128" s="89" t="s">
        <v>337</v>
      </c>
      <c r="F128" s="16"/>
      <c r="G128" s="24" t="str">
        <f t="shared" si="6"/>
        <v/>
      </c>
      <c r="H128" s="25"/>
      <c r="I128" s="18">
        <v>3</v>
      </c>
      <c r="J128" s="11"/>
      <c r="K128" s="8"/>
      <c r="L128" s="11"/>
      <c r="M128" s="12"/>
      <c r="N128" s="11"/>
      <c r="O128" s="12"/>
      <c r="P128" s="11"/>
      <c r="Q128" s="12"/>
      <c r="R128" s="11"/>
      <c r="S128" s="12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ht="30" x14ac:dyDescent="0.25">
      <c r="A129" s="43" t="s">
        <v>52</v>
      </c>
      <c r="B129" s="44" t="s">
        <v>44</v>
      </c>
      <c r="C129" s="45" t="s">
        <v>96</v>
      </c>
      <c r="D129" s="88" t="s">
        <v>234</v>
      </c>
      <c r="E129" s="89" t="s">
        <v>337</v>
      </c>
      <c r="F129" s="16"/>
      <c r="G129" s="24" t="str">
        <f t="shared" si="6"/>
        <v/>
      </c>
      <c r="H129" s="25"/>
      <c r="I129" s="18">
        <v>1</v>
      </c>
      <c r="J129" s="11"/>
      <c r="K129" s="8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x14ac:dyDescent="0.25">
      <c r="A130" s="43" t="s">
        <v>52</v>
      </c>
      <c r="B130" s="44" t="s">
        <v>43</v>
      </c>
      <c r="C130" s="45" t="s">
        <v>222</v>
      </c>
      <c r="D130" s="88" t="s">
        <v>234</v>
      </c>
      <c r="E130" s="89" t="s">
        <v>337</v>
      </c>
      <c r="F130" s="16"/>
      <c r="G130" s="24" t="str">
        <f t="shared" si="6"/>
        <v/>
      </c>
      <c r="H130" s="25"/>
      <c r="I130" s="22">
        <v>1</v>
      </c>
      <c r="J130" s="11"/>
      <c r="K130" s="42"/>
      <c r="L130" s="11"/>
      <c r="M130" s="42"/>
      <c r="N130" s="14"/>
      <c r="O130" s="12"/>
      <c r="P130" s="14"/>
      <c r="Q130" s="12"/>
      <c r="R130" s="14"/>
      <c r="S130" s="12"/>
      <c r="T130" s="11"/>
      <c r="U130" s="13"/>
      <c r="V130" s="14"/>
      <c r="W130" s="12"/>
      <c r="X130" s="14"/>
      <c r="Y130" s="12"/>
      <c r="Z130" s="14"/>
      <c r="AA130" s="12"/>
      <c r="AB130" s="14"/>
      <c r="AC130" s="12"/>
      <c r="AD130" s="14"/>
      <c r="AE130" s="12"/>
      <c r="AF130" s="14"/>
      <c r="AG130" s="12"/>
      <c r="AH130" s="14"/>
      <c r="AI130" s="12"/>
      <c r="AJ130" s="14"/>
      <c r="AK130" s="12"/>
      <c r="AL130" s="14"/>
      <c r="AM130" s="12"/>
      <c r="AN130" s="14"/>
      <c r="AO130" s="12"/>
      <c r="AP130" s="14"/>
      <c r="AQ130" s="12"/>
      <c r="AR130" s="11"/>
      <c r="AS130" s="12"/>
      <c r="AT130" s="11"/>
      <c r="AU130" s="12"/>
      <c r="AV130" s="11"/>
      <c r="AW130" s="12"/>
    </row>
    <row r="131" spans="1:49" ht="30" x14ac:dyDescent="0.25">
      <c r="A131" s="43" t="s">
        <v>52</v>
      </c>
      <c r="B131" s="44">
        <v>700005512</v>
      </c>
      <c r="C131" s="45" t="s">
        <v>245</v>
      </c>
      <c r="D131" s="88" t="s">
        <v>234</v>
      </c>
      <c r="E131" s="89" t="s">
        <v>337</v>
      </c>
      <c r="F131" s="16"/>
      <c r="G131" s="24" t="str">
        <f t="shared" si="6"/>
        <v/>
      </c>
      <c r="H131" s="25"/>
      <c r="I131" s="18">
        <v>1</v>
      </c>
      <c r="J131" s="11"/>
      <c r="K131" s="8"/>
      <c r="L131" s="14"/>
      <c r="M131" s="12"/>
      <c r="N131" s="14"/>
      <c r="O131" s="12"/>
      <c r="P131" s="14"/>
      <c r="Q131" s="12"/>
      <c r="R131" s="14"/>
      <c r="S131" s="12"/>
      <c r="T131" s="11"/>
      <c r="U131" s="13"/>
      <c r="V131" s="14"/>
      <c r="W131" s="12"/>
      <c r="X131" s="14"/>
      <c r="Y131" s="12"/>
      <c r="Z131" s="14"/>
      <c r="AA131" s="12"/>
      <c r="AB131" s="14"/>
      <c r="AC131" s="12"/>
      <c r="AD131" s="14"/>
      <c r="AE131" s="12"/>
      <c r="AF131" s="14"/>
      <c r="AG131" s="12"/>
      <c r="AH131" s="14"/>
      <c r="AI131" s="12"/>
      <c r="AJ131" s="14"/>
      <c r="AK131" s="12"/>
      <c r="AL131" s="14"/>
      <c r="AM131" s="12"/>
      <c r="AN131" s="14"/>
      <c r="AO131" s="12"/>
      <c r="AP131" s="14"/>
      <c r="AQ131" s="12"/>
      <c r="AR131" s="11"/>
      <c r="AS131" s="12"/>
      <c r="AT131" s="11"/>
      <c r="AU131" s="12"/>
      <c r="AV131" s="11"/>
      <c r="AW131" s="12"/>
    </row>
    <row r="132" spans="1:49" x14ac:dyDescent="0.25">
      <c r="A132" s="43" t="s">
        <v>52</v>
      </c>
      <c r="B132" s="44" t="s">
        <v>274</v>
      </c>
      <c r="C132" s="45" t="s">
        <v>298</v>
      </c>
      <c r="D132" s="88" t="s">
        <v>234</v>
      </c>
      <c r="E132" s="89" t="s">
        <v>337</v>
      </c>
      <c r="F132" s="16"/>
      <c r="G132" s="24" t="str">
        <f t="shared" si="6"/>
        <v/>
      </c>
      <c r="H132" s="25"/>
      <c r="I132" s="18">
        <v>1</v>
      </c>
      <c r="J132" s="11"/>
      <c r="K132" s="8"/>
      <c r="L132" s="14"/>
      <c r="M132" s="12"/>
      <c r="N132" s="14"/>
      <c r="O132" s="12"/>
      <c r="P132" s="14"/>
      <c r="Q132" s="12"/>
      <c r="R132" s="14"/>
      <c r="S132" s="12"/>
      <c r="T132" s="11"/>
      <c r="U132" s="13"/>
      <c r="V132" s="14"/>
      <c r="W132" s="12"/>
      <c r="X132" s="14"/>
      <c r="Y132" s="12"/>
      <c r="Z132" s="14"/>
      <c r="AA132" s="12"/>
      <c r="AB132" s="14"/>
      <c r="AC132" s="12"/>
      <c r="AD132" s="14"/>
      <c r="AE132" s="12"/>
      <c r="AF132" s="14"/>
      <c r="AG132" s="12"/>
      <c r="AH132" s="14"/>
      <c r="AI132" s="12"/>
      <c r="AJ132" s="14"/>
      <c r="AK132" s="12"/>
      <c r="AL132" s="14"/>
      <c r="AM132" s="12"/>
      <c r="AN132" s="14"/>
      <c r="AO132" s="12"/>
      <c r="AP132" s="14"/>
      <c r="AQ132" s="12"/>
      <c r="AR132" s="11"/>
      <c r="AS132" s="12"/>
      <c r="AT132" s="11"/>
      <c r="AU132" s="12"/>
      <c r="AV132" s="11"/>
      <c r="AW132" s="12"/>
    </row>
    <row r="133" spans="1:49" ht="30" x14ac:dyDescent="0.25">
      <c r="A133" s="81" t="s">
        <v>52</v>
      </c>
      <c r="B133" s="82" t="s">
        <v>199</v>
      </c>
      <c r="C133" s="83" t="s">
        <v>247</v>
      </c>
      <c r="D133" s="60"/>
      <c r="E133" s="94"/>
      <c r="F133" s="60"/>
      <c r="G133" s="62"/>
      <c r="H133" s="63"/>
      <c r="I133" s="77">
        <v>4</v>
      </c>
      <c r="J133" s="11"/>
      <c r="K133" s="8"/>
      <c r="L133" s="14"/>
      <c r="M133" s="12"/>
      <c r="N133" s="14"/>
      <c r="O133" s="12"/>
      <c r="P133" s="14"/>
      <c r="Q133" s="12"/>
      <c r="R133" s="14"/>
      <c r="S133" s="12"/>
      <c r="T133" s="11"/>
      <c r="U133" s="13"/>
      <c r="V133" s="14"/>
      <c r="W133" s="12"/>
      <c r="X133" s="14"/>
      <c r="Y133" s="12"/>
      <c r="Z133" s="14"/>
      <c r="AA133" s="12"/>
      <c r="AB133" s="14"/>
      <c r="AC133" s="12"/>
      <c r="AD133" s="14"/>
      <c r="AE133" s="12"/>
      <c r="AF133" s="14"/>
      <c r="AG133" s="12"/>
      <c r="AH133" s="14"/>
      <c r="AI133" s="12"/>
      <c r="AJ133" s="14"/>
      <c r="AK133" s="12"/>
      <c r="AL133" s="14"/>
      <c r="AM133" s="12"/>
      <c r="AN133" s="14"/>
      <c r="AO133" s="12"/>
      <c r="AP133" s="14"/>
      <c r="AQ133" s="12"/>
      <c r="AR133" s="11"/>
      <c r="AS133" s="12"/>
      <c r="AT133" s="11"/>
      <c r="AU133" s="12"/>
      <c r="AV133" s="11"/>
      <c r="AW133" s="12"/>
    </row>
    <row r="134" spans="1:49" ht="30" x14ac:dyDescent="0.25">
      <c r="A134" s="43" t="s">
        <v>49</v>
      </c>
      <c r="B134" s="44">
        <v>999027699</v>
      </c>
      <c r="C134" s="45" t="s">
        <v>56</v>
      </c>
      <c r="D134" s="16" t="s">
        <v>255</v>
      </c>
      <c r="E134" s="88" t="s">
        <v>349</v>
      </c>
      <c r="F134" s="16"/>
      <c r="G134" s="24" t="str">
        <f t="shared" ref="G134:G152" si="7">IF(H134="","",I134-H134)</f>
        <v/>
      </c>
      <c r="H134" s="25"/>
      <c r="I134" s="18">
        <v>1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1"/>
      <c r="AS134" s="12"/>
      <c r="AT134" s="11"/>
      <c r="AU134" s="12"/>
      <c r="AV134" s="11"/>
      <c r="AW134" s="12"/>
    </row>
    <row r="135" spans="1:49" x14ac:dyDescent="0.25">
      <c r="A135" s="43" t="s">
        <v>49</v>
      </c>
      <c r="B135" s="44" t="s">
        <v>10</v>
      </c>
      <c r="C135" s="45" t="s">
        <v>64</v>
      </c>
      <c r="D135" s="16" t="s">
        <v>255</v>
      </c>
      <c r="E135" s="88" t="s">
        <v>349</v>
      </c>
      <c r="F135" s="16"/>
      <c r="G135" s="24" t="str">
        <f t="shared" si="7"/>
        <v/>
      </c>
      <c r="H135" s="25"/>
      <c r="I135" s="18">
        <v>5</v>
      </c>
      <c r="J135" s="11"/>
      <c r="K135" s="12"/>
      <c r="L135" s="11"/>
      <c r="M135" s="13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1"/>
      <c r="AS135" s="12"/>
      <c r="AT135" s="11"/>
      <c r="AU135" s="12"/>
      <c r="AV135" s="11"/>
      <c r="AW135" s="12"/>
    </row>
    <row r="136" spans="1:49" x14ac:dyDescent="0.25">
      <c r="A136" s="43" t="s">
        <v>49</v>
      </c>
      <c r="B136" s="44">
        <v>999027952</v>
      </c>
      <c r="C136" s="45" t="s">
        <v>66</v>
      </c>
      <c r="D136" s="16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2</v>
      </c>
      <c r="J136" s="11"/>
      <c r="K136" s="8"/>
      <c r="L136" s="11"/>
      <c r="M136" s="12"/>
      <c r="N136" s="11"/>
      <c r="O136" s="12"/>
      <c r="P136" s="11"/>
      <c r="Q136" s="12"/>
      <c r="R136" s="11"/>
      <c r="S136" s="8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1"/>
      <c r="AS136" s="12"/>
      <c r="AT136" s="11"/>
      <c r="AU136" s="12"/>
      <c r="AV136" s="11"/>
      <c r="AW136" s="12"/>
    </row>
    <row r="137" spans="1:49" x14ac:dyDescent="0.25">
      <c r="A137" s="43" t="s">
        <v>49</v>
      </c>
      <c r="B137" s="44" t="s">
        <v>13</v>
      </c>
      <c r="C137" s="45" t="s">
        <v>69</v>
      </c>
      <c r="D137" s="88" t="s">
        <v>234</v>
      </c>
      <c r="E137" s="89" t="s">
        <v>337</v>
      </c>
      <c r="F137" s="16"/>
      <c r="G137" s="24" t="str">
        <f t="shared" si="7"/>
        <v/>
      </c>
      <c r="H137" s="25"/>
      <c r="I137" s="18">
        <v>4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1"/>
      <c r="AS137" s="12"/>
      <c r="AT137" s="11"/>
      <c r="AU137" s="12"/>
      <c r="AV137" s="11"/>
      <c r="AW137" s="12"/>
    </row>
    <row r="138" spans="1:49" x14ac:dyDescent="0.25">
      <c r="A138" s="43" t="s">
        <v>49</v>
      </c>
      <c r="B138" s="44">
        <v>441000440</v>
      </c>
      <c r="C138" s="45" t="s">
        <v>73</v>
      </c>
      <c r="D138" s="88" t="s">
        <v>234</v>
      </c>
      <c r="E138" s="89" t="s">
        <v>337</v>
      </c>
      <c r="F138" s="16"/>
      <c r="G138" s="24">
        <f t="shared" si="7"/>
        <v>2</v>
      </c>
      <c r="H138" s="25">
        <v>2</v>
      </c>
      <c r="I138" s="18">
        <v>4</v>
      </c>
      <c r="J138" s="11">
        <v>43990</v>
      </c>
      <c r="K138" s="42">
        <v>-1</v>
      </c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1"/>
      <c r="AS138" s="12"/>
      <c r="AT138" s="11"/>
      <c r="AU138" s="12"/>
      <c r="AV138" s="11"/>
      <c r="AW138" s="12"/>
    </row>
    <row r="139" spans="1:49" x14ac:dyDescent="0.25">
      <c r="A139" s="43" t="s">
        <v>49</v>
      </c>
      <c r="B139" s="44" t="s">
        <v>23</v>
      </c>
      <c r="C139" s="45" t="s">
        <v>77</v>
      </c>
      <c r="D139" s="88" t="s">
        <v>234</v>
      </c>
      <c r="E139" s="88"/>
      <c r="F139" s="16" t="s">
        <v>343</v>
      </c>
      <c r="G139" s="24" t="str">
        <f t="shared" si="7"/>
        <v/>
      </c>
      <c r="H139" s="25"/>
      <c r="I139" s="18">
        <v>1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1"/>
      <c r="AS139" s="12"/>
      <c r="AT139" s="11"/>
      <c r="AU139" s="12"/>
      <c r="AV139" s="11"/>
      <c r="AW139" s="12"/>
    </row>
    <row r="140" spans="1:49" x14ac:dyDescent="0.25">
      <c r="A140" s="43" t="s">
        <v>49</v>
      </c>
      <c r="B140" s="44">
        <v>999120089</v>
      </c>
      <c r="C140" s="45" t="s">
        <v>78</v>
      </c>
      <c r="D140" s="16" t="s">
        <v>255</v>
      </c>
      <c r="E140" s="88" t="s">
        <v>349</v>
      </c>
      <c r="F140" s="16" t="s">
        <v>344</v>
      </c>
      <c r="G140" s="24" t="str">
        <f t="shared" si="7"/>
        <v/>
      </c>
      <c r="H140" s="25"/>
      <c r="I140" s="18">
        <v>2</v>
      </c>
      <c r="J140" s="11"/>
      <c r="K140" s="8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1"/>
      <c r="AS140" s="12"/>
      <c r="AT140" s="11"/>
      <c r="AU140" s="12"/>
      <c r="AV140" s="11"/>
      <c r="AW140" s="12"/>
    </row>
    <row r="141" spans="1:49" x14ac:dyDescent="0.25">
      <c r="A141" s="43" t="s">
        <v>49</v>
      </c>
      <c r="B141" s="44" t="s">
        <v>27</v>
      </c>
      <c r="C141" s="45" t="s">
        <v>82</v>
      </c>
      <c r="D141" s="88" t="s">
        <v>234</v>
      </c>
      <c r="E141" s="88"/>
      <c r="F141" s="16"/>
      <c r="G141" s="24" t="str">
        <f t="shared" si="7"/>
        <v/>
      </c>
      <c r="H141" s="25"/>
      <c r="I141" s="18">
        <v>1</v>
      </c>
      <c r="J141" s="11"/>
      <c r="K141" s="8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1"/>
      <c r="AS141" s="12"/>
      <c r="AT141" s="11"/>
      <c r="AU141" s="12"/>
      <c r="AV141" s="11"/>
      <c r="AW141" s="12"/>
    </row>
    <row r="142" spans="1:49" x14ac:dyDescent="0.25">
      <c r="A142" s="43" t="s">
        <v>49</v>
      </c>
      <c r="B142" s="44" t="s">
        <v>30</v>
      </c>
      <c r="C142" s="45" t="s">
        <v>85</v>
      </c>
      <c r="D142" s="88" t="s">
        <v>234</v>
      </c>
      <c r="E142" s="89" t="s">
        <v>337</v>
      </c>
      <c r="F142" s="16"/>
      <c r="G142" s="24" t="str">
        <f t="shared" si="7"/>
        <v/>
      </c>
      <c r="H142" s="25"/>
      <c r="I142" s="18">
        <v>4</v>
      </c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  <c r="AR142" s="14"/>
      <c r="AS142" s="12"/>
      <c r="AT142" s="14"/>
      <c r="AU142" s="12"/>
      <c r="AV142" s="14"/>
      <c r="AW142" s="12"/>
    </row>
    <row r="143" spans="1:49" x14ac:dyDescent="0.25">
      <c r="A143" s="43" t="s">
        <v>49</v>
      </c>
      <c r="B143" s="44">
        <v>999119745</v>
      </c>
      <c r="C143" s="45" t="s">
        <v>106</v>
      </c>
      <c r="D143" s="16" t="s">
        <v>255</v>
      </c>
      <c r="E143" s="88" t="s">
        <v>349</v>
      </c>
      <c r="F143" s="16"/>
      <c r="G143" s="24" t="str">
        <f t="shared" si="7"/>
        <v/>
      </c>
      <c r="H143" s="25"/>
      <c r="I143" s="18">
        <v>4</v>
      </c>
      <c r="J143" s="11"/>
      <c r="K143" s="12"/>
      <c r="L143" s="11"/>
      <c r="M143" s="12"/>
      <c r="N143" s="11"/>
      <c r="O143" s="12"/>
      <c r="P143" s="11"/>
      <c r="Q143" s="12"/>
      <c r="R143" s="11"/>
      <c r="S143" s="12"/>
      <c r="T143" s="11"/>
      <c r="U143" s="12"/>
      <c r="V143" s="11"/>
      <c r="W143" s="12"/>
      <c r="X143" s="11"/>
      <c r="Y143" s="12"/>
      <c r="Z143" s="11"/>
      <c r="AA143" s="12"/>
      <c r="AB143" s="11"/>
      <c r="AC143" s="12"/>
      <c r="AD143" s="11"/>
      <c r="AE143" s="12"/>
      <c r="AF143" s="11"/>
      <c r="AG143" s="12"/>
      <c r="AH143" s="11"/>
      <c r="AI143" s="12"/>
      <c r="AJ143" s="11"/>
      <c r="AK143" s="12"/>
      <c r="AL143" s="11"/>
      <c r="AM143" s="12"/>
      <c r="AN143" s="11"/>
      <c r="AO143" s="12"/>
      <c r="AP143" s="11"/>
      <c r="AQ143" s="12"/>
      <c r="AR143" s="14"/>
      <c r="AS143" s="12"/>
      <c r="AT143" s="14"/>
      <c r="AU143" s="12"/>
      <c r="AV143" s="14"/>
      <c r="AW143" s="12"/>
    </row>
    <row r="144" spans="1:49" x14ac:dyDescent="0.25">
      <c r="A144" s="43" t="s">
        <v>49</v>
      </c>
      <c r="B144" s="44">
        <v>999026422</v>
      </c>
      <c r="C144" s="45" t="s">
        <v>91</v>
      </c>
      <c r="D144" s="16" t="s">
        <v>255</v>
      </c>
      <c r="E144" s="88" t="s">
        <v>349</v>
      </c>
      <c r="F144" s="16"/>
      <c r="G144" s="24" t="str">
        <f t="shared" si="7"/>
        <v/>
      </c>
      <c r="H144" s="25"/>
      <c r="I144" s="18">
        <v>1</v>
      </c>
      <c r="J144" s="11"/>
      <c r="K144" s="8"/>
      <c r="L144" s="11"/>
      <c r="M144" s="12"/>
      <c r="N144" s="11"/>
      <c r="O144" s="12"/>
      <c r="P144" s="11"/>
      <c r="Q144" s="12"/>
      <c r="R144" s="11"/>
      <c r="S144" s="12"/>
      <c r="T144" s="11"/>
      <c r="U144" s="12"/>
      <c r="V144" s="11"/>
      <c r="W144" s="12"/>
      <c r="X144" s="11"/>
      <c r="Y144" s="12"/>
      <c r="Z144" s="11"/>
      <c r="AA144" s="12"/>
      <c r="AB144" s="11"/>
      <c r="AC144" s="12"/>
      <c r="AD144" s="11"/>
      <c r="AE144" s="12"/>
      <c r="AF144" s="11"/>
      <c r="AG144" s="12"/>
      <c r="AH144" s="11"/>
      <c r="AI144" s="12"/>
      <c r="AJ144" s="11"/>
      <c r="AK144" s="12"/>
      <c r="AL144" s="11"/>
      <c r="AM144" s="12"/>
      <c r="AN144" s="11"/>
      <c r="AO144" s="12"/>
      <c r="AP144" s="11"/>
      <c r="AQ144" s="12"/>
      <c r="AR144" s="14"/>
      <c r="AS144" s="12"/>
      <c r="AT144" s="14"/>
      <c r="AU144" s="12"/>
      <c r="AV144" s="14"/>
      <c r="AW144" s="12"/>
    </row>
    <row r="145" spans="1:49" x14ac:dyDescent="0.25">
      <c r="A145" s="43" t="s">
        <v>49</v>
      </c>
      <c r="B145" s="44">
        <v>999026375</v>
      </c>
      <c r="C145" s="45" t="s">
        <v>91</v>
      </c>
      <c r="D145" s="16" t="s">
        <v>255</v>
      </c>
      <c r="E145" s="88" t="s">
        <v>349</v>
      </c>
      <c r="F145" s="16"/>
      <c r="G145" s="24" t="str">
        <f t="shared" si="7"/>
        <v/>
      </c>
      <c r="H145" s="25"/>
      <c r="I145" s="18">
        <v>1</v>
      </c>
      <c r="J145" s="11"/>
      <c r="K145" s="8"/>
      <c r="L145" s="11"/>
      <c r="M145" s="12"/>
      <c r="N145" s="11"/>
      <c r="O145" s="12"/>
      <c r="P145" s="11"/>
      <c r="Q145" s="12"/>
      <c r="R145" s="11"/>
      <c r="S145" s="12"/>
      <c r="T145" s="11"/>
      <c r="U145" s="12"/>
      <c r="V145" s="11"/>
      <c r="W145" s="12"/>
      <c r="X145" s="11"/>
      <c r="Y145" s="12"/>
      <c r="Z145" s="11"/>
      <c r="AA145" s="12"/>
      <c r="AB145" s="11"/>
      <c r="AC145" s="12"/>
      <c r="AD145" s="11"/>
      <c r="AE145" s="12"/>
      <c r="AF145" s="11"/>
      <c r="AG145" s="12"/>
      <c r="AH145" s="11"/>
      <c r="AI145" s="12"/>
      <c r="AJ145" s="11"/>
      <c r="AK145" s="12"/>
      <c r="AL145" s="11"/>
      <c r="AM145" s="12"/>
      <c r="AN145" s="11"/>
      <c r="AO145" s="12"/>
      <c r="AP145" s="11"/>
      <c r="AQ145" s="12"/>
      <c r="AR145" s="14"/>
      <c r="AS145" s="12"/>
      <c r="AT145" s="14"/>
      <c r="AU145" s="12"/>
      <c r="AV145" s="14"/>
      <c r="AW145" s="12"/>
    </row>
    <row r="146" spans="1:49" x14ac:dyDescent="0.25">
      <c r="A146" s="43" t="s">
        <v>49</v>
      </c>
      <c r="B146" s="44">
        <v>999032164</v>
      </c>
      <c r="C146" s="45" t="s">
        <v>92</v>
      </c>
      <c r="D146" s="16" t="s">
        <v>255</v>
      </c>
      <c r="E146" s="88" t="s">
        <v>349</v>
      </c>
      <c r="F146" s="16"/>
      <c r="G146" s="24" t="str">
        <f t="shared" si="7"/>
        <v/>
      </c>
      <c r="H146" s="25"/>
      <c r="I146" s="18">
        <v>10</v>
      </c>
      <c r="J146" s="11"/>
      <c r="K146" s="8"/>
      <c r="L146" s="11"/>
      <c r="M146" s="12"/>
      <c r="N146" s="11"/>
      <c r="O146" s="12"/>
      <c r="P146" s="11"/>
      <c r="Q146" s="12"/>
      <c r="R146" s="11"/>
      <c r="S146" s="12"/>
      <c r="T146" s="11"/>
      <c r="U146" s="12"/>
      <c r="V146" s="11"/>
      <c r="W146" s="12"/>
      <c r="X146" s="11"/>
      <c r="Y146" s="12"/>
      <c r="Z146" s="11"/>
      <c r="AA146" s="12"/>
      <c r="AB146" s="11"/>
      <c r="AC146" s="12"/>
      <c r="AD146" s="11"/>
      <c r="AE146" s="12"/>
      <c r="AF146" s="11"/>
      <c r="AG146" s="12"/>
      <c r="AH146" s="11"/>
      <c r="AI146" s="12"/>
      <c r="AJ146" s="11"/>
      <c r="AK146" s="12"/>
      <c r="AL146" s="11"/>
      <c r="AM146" s="12"/>
      <c r="AN146" s="11"/>
      <c r="AO146" s="12"/>
      <c r="AP146" s="11"/>
      <c r="AQ146" s="12"/>
      <c r="AR146" s="14"/>
      <c r="AS146" s="12"/>
      <c r="AT146" s="14"/>
      <c r="AU146" s="12"/>
      <c r="AV146" s="14"/>
      <c r="AW146" s="12"/>
    </row>
    <row r="147" spans="1:49" x14ac:dyDescent="0.25">
      <c r="A147" s="43" t="s">
        <v>49</v>
      </c>
      <c r="B147" s="44">
        <v>17742</v>
      </c>
      <c r="C147" s="45" t="s">
        <v>94</v>
      </c>
      <c r="D147" s="16" t="s">
        <v>255</v>
      </c>
      <c r="E147" s="88" t="s">
        <v>349</v>
      </c>
      <c r="F147" s="16" t="s">
        <v>339</v>
      </c>
      <c r="G147" s="24" t="str">
        <f t="shared" si="7"/>
        <v/>
      </c>
      <c r="H147" s="25"/>
      <c r="I147" s="18">
        <v>5</v>
      </c>
      <c r="J147" s="11"/>
      <c r="K147" s="8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  <c r="AR147" s="14"/>
      <c r="AS147" s="12"/>
      <c r="AT147" s="14"/>
      <c r="AU147" s="12"/>
      <c r="AV147" s="14"/>
      <c r="AW147" s="12"/>
    </row>
    <row r="148" spans="1:49" x14ac:dyDescent="0.25">
      <c r="A148" s="43" t="s">
        <v>47</v>
      </c>
      <c r="B148" s="44" t="s">
        <v>37</v>
      </c>
      <c r="C148" s="45" t="s">
        <v>95</v>
      </c>
      <c r="D148" s="88" t="s">
        <v>234</v>
      </c>
      <c r="E148" s="88"/>
      <c r="F148" s="16"/>
      <c r="G148" s="24" t="str">
        <f t="shared" si="7"/>
        <v/>
      </c>
      <c r="H148" s="25"/>
      <c r="I148" s="18">
        <v>5</v>
      </c>
      <c r="J148" s="11"/>
      <c r="K148" s="12"/>
      <c r="L148" s="11"/>
      <c r="M148" s="12"/>
      <c r="N148" s="11"/>
      <c r="O148" s="12"/>
      <c r="P148" s="11"/>
      <c r="Q148" s="12"/>
      <c r="R148" s="11"/>
      <c r="S148" s="12"/>
      <c r="T148" s="11"/>
      <c r="U148" s="12"/>
      <c r="V148" s="11"/>
      <c r="W148" s="12"/>
      <c r="X148" s="11"/>
      <c r="Y148" s="12"/>
      <c r="Z148" s="11"/>
      <c r="AA148" s="12"/>
      <c r="AB148" s="11"/>
      <c r="AC148" s="12"/>
      <c r="AD148" s="11"/>
      <c r="AE148" s="12"/>
      <c r="AF148" s="11"/>
      <c r="AG148" s="12"/>
      <c r="AH148" s="11"/>
      <c r="AI148" s="12"/>
      <c r="AJ148" s="11"/>
      <c r="AK148" s="12"/>
      <c r="AL148" s="11"/>
      <c r="AM148" s="12"/>
      <c r="AN148" s="11"/>
      <c r="AO148" s="12"/>
      <c r="AP148" s="11"/>
      <c r="AQ148" s="12"/>
      <c r="AR148" s="14"/>
      <c r="AS148" s="12"/>
      <c r="AT148" s="14"/>
      <c r="AU148" s="12"/>
      <c r="AV148" s="14"/>
      <c r="AW148" s="12"/>
    </row>
    <row r="149" spans="1:49" x14ac:dyDescent="0.25">
      <c r="A149" s="43" t="s">
        <v>49</v>
      </c>
      <c r="B149" s="44" t="s">
        <v>46</v>
      </c>
      <c r="C149" s="45" t="s">
        <v>99</v>
      </c>
      <c r="D149" s="16" t="s">
        <v>255</v>
      </c>
      <c r="E149" s="88" t="s">
        <v>349</v>
      </c>
      <c r="F149" s="16"/>
      <c r="G149" s="24" t="str">
        <f t="shared" si="7"/>
        <v/>
      </c>
      <c r="H149" s="25"/>
      <c r="I149" s="18">
        <v>1</v>
      </c>
      <c r="J149" s="11"/>
      <c r="K149" s="12"/>
      <c r="L149" s="11"/>
      <c r="M149" s="12"/>
      <c r="N149" s="11"/>
      <c r="O149" s="12"/>
      <c r="P149" s="11"/>
      <c r="Q149" s="12"/>
      <c r="R149" s="11"/>
      <c r="S149" s="12"/>
      <c r="T149" s="11"/>
      <c r="U149" s="12"/>
      <c r="V149" s="11"/>
      <c r="W149" s="12"/>
      <c r="X149" s="11"/>
      <c r="Y149" s="12"/>
      <c r="Z149" s="11"/>
      <c r="AA149" s="12"/>
      <c r="AB149" s="11"/>
      <c r="AC149" s="12"/>
      <c r="AD149" s="11"/>
      <c r="AE149" s="12"/>
      <c r="AF149" s="11"/>
      <c r="AG149" s="12"/>
      <c r="AH149" s="11"/>
      <c r="AI149" s="12"/>
      <c r="AJ149" s="11"/>
      <c r="AK149" s="12"/>
      <c r="AL149" s="11"/>
      <c r="AM149" s="12"/>
      <c r="AN149" s="11"/>
      <c r="AO149" s="12"/>
      <c r="AP149" s="11"/>
      <c r="AQ149" s="12"/>
      <c r="AR149" s="14"/>
      <c r="AS149" s="12"/>
      <c r="AT149" s="14"/>
      <c r="AU149" s="12"/>
      <c r="AV149" s="14"/>
      <c r="AW149" s="12"/>
    </row>
    <row r="150" spans="1:49" x14ac:dyDescent="0.25">
      <c r="A150" s="43" t="s">
        <v>49</v>
      </c>
      <c r="B150" s="54" t="s">
        <v>310</v>
      </c>
      <c r="C150" s="45" t="s">
        <v>101</v>
      </c>
      <c r="D150" s="16" t="s">
        <v>255</v>
      </c>
      <c r="E150" s="88" t="s">
        <v>349</v>
      </c>
      <c r="F150" s="16"/>
      <c r="G150" s="24" t="str">
        <f t="shared" si="7"/>
        <v/>
      </c>
      <c r="H150" s="25"/>
      <c r="I150" s="18">
        <v>6</v>
      </c>
      <c r="J150" s="11"/>
      <c r="K150" s="12"/>
      <c r="L150" s="14"/>
      <c r="M150" s="12"/>
      <c r="N150" s="14"/>
      <c r="O150" s="12"/>
      <c r="P150" s="14"/>
      <c r="Q150" s="12"/>
      <c r="R150" s="14"/>
      <c r="S150" s="12"/>
      <c r="T150" s="14"/>
      <c r="U150" s="12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4"/>
      <c r="AS150" s="12"/>
      <c r="AT150" s="14"/>
      <c r="AU150" s="12"/>
      <c r="AV150" s="14"/>
      <c r="AW150" s="12"/>
    </row>
    <row r="151" spans="1:49" x14ac:dyDescent="0.25">
      <c r="A151" s="43" t="s">
        <v>49</v>
      </c>
      <c r="B151" s="54" t="s">
        <v>311</v>
      </c>
      <c r="C151" s="45" t="s">
        <v>312</v>
      </c>
      <c r="D151" s="16" t="s">
        <v>255</v>
      </c>
      <c r="E151" s="88" t="s">
        <v>349</v>
      </c>
      <c r="F151" s="16"/>
      <c r="G151" s="24" t="str">
        <f t="shared" si="7"/>
        <v/>
      </c>
      <c r="H151" s="25"/>
      <c r="I151" s="18">
        <v>5</v>
      </c>
      <c r="J151" s="11"/>
      <c r="K151" s="8"/>
      <c r="L151" s="14"/>
      <c r="M151" s="12"/>
      <c r="N151" s="14"/>
      <c r="O151" s="12"/>
      <c r="P151" s="14"/>
      <c r="Q151" s="12"/>
      <c r="R151" s="14"/>
      <c r="S151" s="12"/>
      <c r="T151" s="14"/>
      <c r="U151" s="12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4"/>
      <c r="AS151" s="12"/>
      <c r="AT151" s="14"/>
      <c r="AU151" s="12"/>
      <c r="AV151" s="14"/>
      <c r="AW151" s="12"/>
    </row>
    <row r="152" spans="1:49" x14ac:dyDescent="0.25">
      <c r="A152" s="43" t="s">
        <v>49</v>
      </c>
      <c r="B152" s="54" t="s">
        <v>274</v>
      </c>
      <c r="C152" s="45" t="s">
        <v>313</v>
      </c>
      <c r="D152" s="16" t="s">
        <v>255</v>
      </c>
      <c r="E152" s="88" t="s">
        <v>349</v>
      </c>
      <c r="F152" s="16"/>
      <c r="G152" s="24" t="str">
        <f t="shared" si="7"/>
        <v/>
      </c>
      <c r="H152" s="25"/>
      <c r="I152" s="18">
        <v>1</v>
      </c>
      <c r="J152" s="11"/>
      <c r="K152" s="8"/>
      <c r="L152" s="14"/>
      <c r="M152" s="12"/>
      <c r="N152" s="14"/>
      <c r="O152" s="12"/>
      <c r="P152" s="14"/>
      <c r="Q152" s="12"/>
      <c r="R152" s="14"/>
      <c r="S152" s="12"/>
      <c r="T152" s="14"/>
      <c r="U152" s="12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x14ac:dyDescent="0.25">
      <c r="A153" s="43" t="s">
        <v>49</v>
      </c>
      <c r="B153" s="44" t="s">
        <v>28</v>
      </c>
      <c r="C153" s="45" t="s">
        <v>120</v>
      </c>
      <c r="D153" s="89" t="s">
        <v>234</v>
      </c>
      <c r="E153" s="89" t="s">
        <v>337</v>
      </c>
      <c r="F153" s="16"/>
      <c r="G153" s="24">
        <f>IF(I153-H153&gt;0,0,I153-H153)</f>
        <v>0</v>
      </c>
      <c r="H153" s="25">
        <v>2</v>
      </c>
      <c r="I153" s="22">
        <f>4+K153</f>
        <v>3</v>
      </c>
      <c r="J153" s="11">
        <v>44064</v>
      </c>
      <c r="K153" s="42">
        <v>-1</v>
      </c>
      <c r="L153" s="11"/>
      <c r="M153" s="13"/>
      <c r="N153" s="11"/>
      <c r="O153" s="13"/>
      <c r="P153" s="20"/>
      <c r="Q153" s="13"/>
      <c r="R153" s="20"/>
      <c r="S153" s="13"/>
      <c r="T153" s="20"/>
      <c r="U153" s="13"/>
      <c r="V153" s="20"/>
      <c r="W153" s="13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x14ac:dyDescent="0.25">
      <c r="A154" s="43" t="s">
        <v>49</v>
      </c>
      <c r="B154" s="44" t="s">
        <v>34</v>
      </c>
      <c r="C154" s="45" t="s">
        <v>103</v>
      </c>
      <c r="D154" s="88" t="s">
        <v>234</v>
      </c>
      <c r="E154" s="89" t="s">
        <v>337</v>
      </c>
      <c r="F154" s="16"/>
      <c r="G154" s="24">
        <f>IF(H154="","",I154-H154)</f>
        <v>-2</v>
      </c>
      <c r="H154" s="25">
        <v>4</v>
      </c>
      <c r="I154" s="22">
        <f>3+K154</f>
        <v>2</v>
      </c>
      <c r="J154" s="11">
        <v>43844</v>
      </c>
      <c r="K154" s="42">
        <v>-1</v>
      </c>
      <c r="L154" s="11"/>
      <c r="M154" s="13"/>
      <c r="N154" s="11"/>
      <c r="O154" s="13"/>
      <c r="P154" s="14"/>
      <c r="Q154" s="12"/>
      <c r="R154" s="14"/>
      <c r="S154" s="12"/>
      <c r="T154" s="14"/>
      <c r="U154" s="12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ht="30" x14ac:dyDescent="0.25">
      <c r="A155" s="43" t="s">
        <v>48</v>
      </c>
      <c r="B155" s="44" t="s">
        <v>104</v>
      </c>
      <c r="C155" s="45" t="s">
        <v>105</v>
      </c>
      <c r="D155" s="88" t="s">
        <v>234</v>
      </c>
      <c r="E155" s="89" t="s">
        <v>337</v>
      </c>
      <c r="F155" s="16"/>
      <c r="G155" s="24" t="str">
        <f>IF(H155="","",I155-H155)</f>
        <v/>
      </c>
      <c r="H155" s="25"/>
      <c r="I155" s="18">
        <v>2</v>
      </c>
      <c r="J155" s="11"/>
      <c r="K155" s="8"/>
      <c r="L155" s="14"/>
      <c r="M155" s="12"/>
      <c r="N155" s="11"/>
      <c r="O155" s="12"/>
      <c r="P155" s="14"/>
      <c r="Q155" s="12"/>
      <c r="R155" s="14"/>
      <c r="S155" s="12"/>
      <c r="T155" s="14"/>
      <c r="U155" s="12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x14ac:dyDescent="0.25">
      <c r="A156" s="57" t="s">
        <v>49</v>
      </c>
      <c r="B156" s="78">
        <v>700000254</v>
      </c>
      <c r="C156" s="59" t="s">
        <v>197</v>
      </c>
      <c r="D156" s="80" t="s">
        <v>326</v>
      </c>
      <c r="E156" s="94" t="s">
        <v>337</v>
      </c>
      <c r="F156" s="60"/>
      <c r="G156" s="62">
        <f>IF(I156-H156&gt;0,0,I156-H156)</f>
        <v>-6</v>
      </c>
      <c r="H156" s="63">
        <v>8</v>
      </c>
      <c r="I156" s="22">
        <v>2</v>
      </c>
      <c r="J156" s="11"/>
      <c r="K156" s="42"/>
      <c r="L156" s="11"/>
      <c r="M156" s="13"/>
      <c r="N156" s="11"/>
      <c r="O156" s="12"/>
      <c r="P156" s="11"/>
      <c r="Q156" s="13"/>
      <c r="R156" s="11"/>
      <c r="S156" s="13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x14ac:dyDescent="0.25">
      <c r="A157" s="43" t="s">
        <v>49</v>
      </c>
      <c r="B157" s="44" t="s">
        <v>125</v>
      </c>
      <c r="C157" s="45" t="s">
        <v>123</v>
      </c>
      <c r="D157" s="88" t="s">
        <v>234</v>
      </c>
      <c r="E157" s="88" t="s">
        <v>337</v>
      </c>
      <c r="F157" s="16"/>
      <c r="G157" s="24">
        <f>IF(I157-H157&gt;0,0,I157-H157)</f>
        <v>0</v>
      </c>
      <c r="H157" s="25">
        <v>2</v>
      </c>
      <c r="I157" s="18">
        <v>2</v>
      </c>
      <c r="J157" s="11"/>
      <c r="K157" s="8"/>
      <c r="L157" s="11"/>
      <c r="M157" s="13"/>
      <c r="N157" s="11"/>
      <c r="O157" s="12"/>
      <c r="P157" s="11"/>
      <c r="Q157" s="13"/>
      <c r="R157" s="11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1"/>
      <c r="AS157" s="12"/>
      <c r="AT157" s="11"/>
      <c r="AU157" s="12"/>
      <c r="AV157" s="11"/>
      <c r="AW157" s="12"/>
    </row>
    <row r="158" spans="1:49" x14ac:dyDescent="0.25">
      <c r="A158" s="43" t="s">
        <v>49</v>
      </c>
      <c r="B158" s="44">
        <v>186003031</v>
      </c>
      <c r="C158" s="45" t="s">
        <v>135</v>
      </c>
      <c r="D158" s="88" t="s">
        <v>234</v>
      </c>
      <c r="E158" s="88"/>
      <c r="F158" s="16"/>
      <c r="G158" s="24">
        <f>IF(I158-H158&gt;0,0,I158-H158)</f>
        <v>0</v>
      </c>
      <c r="H158" s="25">
        <v>12</v>
      </c>
      <c r="I158" s="22">
        <f>24+K158+M158+O158</f>
        <v>22</v>
      </c>
      <c r="J158" s="11">
        <v>43844</v>
      </c>
      <c r="K158" s="42">
        <v>-1</v>
      </c>
      <c r="L158" s="11">
        <v>43906</v>
      </c>
      <c r="M158" s="13">
        <v>-1</v>
      </c>
      <c r="N158" s="11"/>
      <c r="O158" s="13"/>
      <c r="P158" s="11"/>
      <c r="Q158" s="12"/>
      <c r="R158" s="11"/>
      <c r="S158" s="13"/>
      <c r="T158" s="11"/>
      <c r="U158" s="13"/>
      <c r="V158" s="11"/>
      <c r="W158" s="13"/>
      <c r="X158" s="20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1"/>
      <c r="AS158" s="12"/>
      <c r="AT158" s="11"/>
      <c r="AU158" s="12"/>
      <c r="AV158" s="11"/>
      <c r="AW158" s="12"/>
    </row>
    <row r="159" spans="1:49" x14ac:dyDescent="0.25">
      <c r="A159" s="81" t="s">
        <v>49</v>
      </c>
      <c r="B159" s="82" t="s">
        <v>137</v>
      </c>
      <c r="C159" s="83" t="s">
        <v>138</v>
      </c>
      <c r="D159" s="60"/>
      <c r="E159" s="94"/>
      <c r="F159" s="60"/>
      <c r="G159" s="62" t="str">
        <f>IF(H159="","",I159-H159)</f>
        <v/>
      </c>
      <c r="H159" s="63"/>
      <c r="I159" s="77">
        <v>0</v>
      </c>
      <c r="J159" s="11"/>
      <c r="K159" s="8"/>
      <c r="L159" s="11"/>
      <c r="M159" s="13"/>
      <c r="N159" s="14"/>
      <c r="O159" s="12"/>
      <c r="P159" s="14"/>
      <c r="Q159" s="12"/>
      <c r="R159" s="11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1"/>
      <c r="AS159" s="12"/>
      <c r="AT159" s="11"/>
      <c r="AU159" s="12"/>
      <c r="AV159" s="11"/>
      <c r="AW159" s="12"/>
    </row>
    <row r="160" spans="1:49" x14ac:dyDescent="0.25">
      <c r="A160" s="43" t="s">
        <v>49</v>
      </c>
      <c r="B160" s="44">
        <v>999042549</v>
      </c>
      <c r="C160" s="45" t="s">
        <v>331</v>
      </c>
      <c r="D160" s="16" t="s">
        <v>255</v>
      </c>
      <c r="E160" s="88" t="s">
        <v>349</v>
      </c>
      <c r="F160" s="16"/>
      <c r="G160" s="24" t="str">
        <f>IF(H160="","",I160-H160)</f>
        <v/>
      </c>
      <c r="H160" s="25"/>
      <c r="I160" s="18">
        <v>1</v>
      </c>
      <c r="J160" s="11"/>
      <c r="K160" s="8"/>
      <c r="L160" s="11"/>
      <c r="M160" s="13"/>
      <c r="N160" s="14"/>
      <c r="O160" s="12"/>
      <c r="P160" s="14"/>
      <c r="Q160" s="12"/>
      <c r="R160" s="11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1"/>
      <c r="AS160" s="12"/>
      <c r="AT160" s="11"/>
      <c r="AU160" s="12"/>
      <c r="AV160" s="11"/>
      <c r="AW160" s="12"/>
    </row>
    <row r="161" spans="1:49" x14ac:dyDescent="0.25">
      <c r="A161" s="43" t="s">
        <v>49</v>
      </c>
      <c r="B161" s="44" t="s">
        <v>332</v>
      </c>
      <c r="C161" s="45" t="s">
        <v>333</v>
      </c>
      <c r="D161" s="16" t="s">
        <v>255</v>
      </c>
      <c r="E161" s="88" t="s">
        <v>349</v>
      </c>
      <c r="F161" s="16"/>
      <c r="G161" s="24" t="str">
        <f>IF(H161="","",I161-H161)</f>
        <v/>
      </c>
      <c r="H161" s="25"/>
      <c r="I161" s="18">
        <v>6</v>
      </c>
      <c r="J161" s="11"/>
      <c r="K161" s="8"/>
      <c r="L161" s="11"/>
      <c r="M161" s="13"/>
      <c r="N161" s="14"/>
      <c r="O161" s="12"/>
      <c r="P161" s="14"/>
      <c r="Q161" s="12"/>
      <c r="R161" s="11"/>
      <c r="S161" s="12"/>
      <c r="T161" s="11"/>
      <c r="U161" s="13"/>
      <c r="V161" s="14"/>
      <c r="W161" s="12"/>
      <c r="X161" s="14"/>
      <c r="Y161" s="12"/>
      <c r="Z161" s="14"/>
      <c r="AA161" s="12"/>
      <c r="AB161" s="14"/>
      <c r="AC161" s="12"/>
      <c r="AD161" s="14"/>
      <c r="AE161" s="12"/>
      <c r="AF161" s="14"/>
      <c r="AG161" s="12"/>
      <c r="AH161" s="14"/>
      <c r="AI161" s="12"/>
      <c r="AJ161" s="14"/>
      <c r="AK161" s="12"/>
      <c r="AL161" s="14"/>
      <c r="AM161" s="12"/>
      <c r="AN161" s="14"/>
      <c r="AO161" s="12"/>
      <c r="AP161" s="14"/>
      <c r="AQ161" s="12"/>
      <c r="AR161" s="14"/>
      <c r="AS161" s="12"/>
      <c r="AT161" s="14"/>
      <c r="AU161" s="12"/>
      <c r="AV161" s="14"/>
      <c r="AW161" s="12"/>
    </row>
    <row r="162" spans="1:49" ht="30" x14ac:dyDescent="0.25">
      <c r="A162" s="43" t="s">
        <v>49</v>
      </c>
      <c r="B162" s="44" t="s">
        <v>334</v>
      </c>
      <c r="C162" s="45" t="s">
        <v>335</v>
      </c>
      <c r="D162" s="16" t="s">
        <v>255</v>
      </c>
      <c r="E162" s="88" t="s">
        <v>349</v>
      </c>
      <c r="F162" s="16"/>
      <c r="G162" s="24" t="str">
        <f>IF(H162="","",I162-H162)</f>
        <v/>
      </c>
      <c r="H162" s="25"/>
      <c r="I162" s="18">
        <v>1</v>
      </c>
      <c r="J162" s="11"/>
      <c r="K162" s="8"/>
      <c r="L162" s="14"/>
      <c r="M162" s="12"/>
      <c r="N162" s="14"/>
      <c r="O162" s="12"/>
      <c r="P162" s="14"/>
      <c r="Q162" s="12"/>
      <c r="R162" s="11"/>
      <c r="S162" s="12"/>
      <c r="T162" s="11"/>
      <c r="U162" s="13"/>
      <c r="V162" s="14"/>
      <c r="W162" s="12"/>
      <c r="X162" s="14"/>
      <c r="Y162" s="12"/>
      <c r="Z162" s="14"/>
      <c r="AA162" s="12"/>
      <c r="AB162" s="14"/>
      <c r="AC162" s="12"/>
      <c r="AD162" s="14"/>
      <c r="AE162" s="12"/>
      <c r="AF162" s="14"/>
      <c r="AG162" s="12"/>
      <c r="AH162" s="14"/>
      <c r="AI162" s="12"/>
      <c r="AJ162" s="14"/>
      <c r="AK162" s="12"/>
      <c r="AL162" s="14"/>
      <c r="AM162" s="12"/>
      <c r="AN162" s="14"/>
      <c r="AO162" s="12"/>
      <c r="AP162" s="14"/>
      <c r="AQ162" s="12"/>
      <c r="AR162" s="14"/>
      <c r="AS162" s="12"/>
      <c r="AT162" s="14"/>
      <c r="AU162" s="12"/>
      <c r="AV162" s="14"/>
      <c r="AW162" s="12"/>
    </row>
    <row r="163" spans="1:49" x14ac:dyDescent="0.25">
      <c r="A163" s="43" t="s">
        <v>49</v>
      </c>
      <c r="B163" s="44" t="s">
        <v>217</v>
      </c>
      <c r="C163" s="45" t="s">
        <v>239</v>
      </c>
      <c r="D163" s="88" t="s">
        <v>234</v>
      </c>
      <c r="E163" s="89" t="s">
        <v>337</v>
      </c>
      <c r="F163" s="16"/>
      <c r="G163" s="24"/>
      <c r="H163" s="25"/>
      <c r="I163" s="18">
        <v>1</v>
      </c>
      <c r="J163" s="11"/>
      <c r="K163" s="8"/>
      <c r="L163" s="14"/>
      <c r="M163" s="12"/>
      <c r="N163" s="14"/>
      <c r="O163" s="12"/>
      <c r="P163" s="14"/>
      <c r="Q163" s="12"/>
      <c r="R163" s="14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x14ac:dyDescent="0.25">
      <c r="A164" s="43" t="s">
        <v>49</v>
      </c>
      <c r="B164" s="44" t="s">
        <v>303</v>
      </c>
      <c r="C164" s="45" t="s">
        <v>304</v>
      </c>
      <c r="D164" s="88" t="s">
        <v>234</v>
      </c>
      <c r="E164" s="88"/>
      <c r="F164" s="16"/>
      <c r="G164" s="24"/>
      <c r="H164" s="25"/>
      <c r="I164" s="18">
        <v>1</v>
      </c>
      <c r="J164" s="11"/>
      <c r="K164" s="8"/>
      <c r="L164" s="14"/>
      <c r="M164" s="12"/>
      <c r="N164" s="14"/>
      <c r="O164" s="12"/>
      <c r="P164" s="14"/>
      <c r="Q164" s="12"/>
      <c r="R164" s="14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x14ac:dyDescent="0.25">
      <c r="A165" s="43" t="s">
        <v>49</v>
      </c>
      <c r="B165" s="44" t="s">
        <v>301</v>
      </c>
      <c r="C165" s="45" t="s">
        <v>302</v>
      </c>
      <c r="D165" s="88" t="s">
        <v>234</v>
      </c>
      <c r="E165" s="89" t="s">
        <v>337</v>
      </c>
      <c r="F165" s="16"/>
      <c r="G165" s="24"/>
      <c r="H165" s="25"/>
      <c r="I165" s="18">
        <v>8</v>
      </c>
      <c r="J165" s="11"/>
      <c r="K165" s="8"/>
      <c r="L165" s="14"/>
      <c r="M165" s="12"/>
      <c r="N165" s="14"/>
      <c r="O165" s="12"/>
      <c r="P165" s="14"/>
      <c r="Q165" s="12"/>
      <c r="R165" s="14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x14ac:dyDescent="0.25">
      <c r="A166" s="43" t="s">
        <v>49</v>
      </c>
      <c r="B166" s="44" t="s">
        <v>274</v>
      </c>
      <c r="C166" s="45" t="s">
        <v>305</v>
      </c>
      <c r="D166" s="88" t="s">
        <v>234</v>
      </c>
      <c r="E166" s="88"/>
      <c r="F166" s="16" t="s">
        <v>339</v>
      </c>
      <c r="G166" s="24"/>
      <c r="H166" s="25"/>
      <c r="I166" s="18">
        <v>2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x14ac:dyDescent="0.25">
      <c r="A167" s="43" t="s">
        <v>49</v>
      </c>
      <c r="B167" s="44" t="s">
        <v>306</v>
      </c>
      <c r="C167" s="45" t="s">
        <v>307</v>
      </c>
      <c r="D167" s="88" t="s">
        <v>234</v>
      </c>
      <c r="E167" s="88"/>
      <c r="F167" s="16" t="s">
        <v>339</v>
      </c>
      <c r="G167" s="24"/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x14ac:dyDescent="0.25">
      <c r="A168" s="43" t="s">
        <v>49</v>
      </c>
      <c r="B168" s="44" t="s">
        <v>308</v>
      </c>
      <c r="C168" s="45" t="s">
        <v>309</v>
      </c>
      <c r="D168" s="88" t="s">
        <v>234</v>
      </c>
      <c r="E168" s="89" t="s">
        <v>337</v>
      </c>
      <c r="F168" s="16"/>
      <c r="G168" s="24"/>
      <c r="H168" s="25"/>
      <c r="I168" s="18">
        <v>5</v>
      </c>
      <c r="J168" s="11"/>
      <c r="K168" s="8"/>
      <c r="L168" s="14"/>
      <c r="M168" s="12"/>
      <c r="N168" s="14"/>
      <c r="O168" s="12"/>
      <c r="P168" s="14"/>
      <c r="Q168" s="12"/>
      <c r="R168" s="14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x14ac:dyDescent="0.25">
      <c r="A169" s="43" t="s">
        <v>52</v>
      </c>
      <c r="B169" s="44" t="s">
        <v>218</v>
      </c>
      <c r="C169" s="45" t="s">
        <v>219</v>
      </c>
      <c r="D169" s="88" t="s">
        <v>234</v>
      </c>
      <c r="E169" s="89" t="s">
        <v>337</v>
      </c>
      <c r="F169" s="16"/>
      <c r="G169" s="24"/>
      <c r="H169" s="25"/>
      <c r="I169" s="18">
        <v>1</v>
      </c>
      <c r="J169" s="11"/>
      <c r="K169" s="8"/>
      <c r="L169" s="14"/>
      <c r="M169" s="12"/>
      <c r="N169" s="14"/>
      <c r="O169" s="12"/>
      <c r="P169" s="14"/>
      <c r="Q169" s="12"/>
      <c r="R169" s="14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x14ac:dyDescent="0.25">
      <c r="A170" s="43" t="s">
        <v>48</v>
      </c>
      <c r="B170" s="44" t="s">
        <v>36</v>
      </c>
      <c r="C170" s="45" t="s">
        <v>106</v>
      </c>
      <c r="D170" s="88" t="s">
        <v>234</v>
      </c>
      <c r="E170" s="89" t="s">
        <v>337</v>
      </c>
      <c r="F170" s="16"/>
      <c r="G170" s="24" t="str">
        <f>IF(H170="","",I170-H170)</f>
        <v/>
      </c>
      <c r="H170" s="25"/>
      <c r="I170" s="18">
        <v>1</v>
      </c>
      <c r="J170" s="11"/>
      <c r="K170" s="8"/>
      <c r="L170" s="11"/>
      <c r="M170" s="12"/>
      <c r="N170" s="11"/>
      <c r="O170" s="12"/>
      <c r="P170" s="11"/>
      <c r="Q170" s="12"/>
      <c r="R170" s="11"/>
      <c r="S170" s="12"/>
      <c r="T170" s="11"/>
      <c r="U170" s="12"/>
      <c r="V170" s="11"/>
      <c r="W170" s="12"/>
      <c r="X170" s="11"/>
      <c r="Y170" s="12"/>
      <c r="Z170" s="11"/>
      <c r="AA170" s="12"/>
      <c r="AB170" s="11"/>
      <c r="AC170" s="12"/>
      <c r="AD170" s="11"/>
      <c r="AE170" s="12"/>
      <c r="AF170" s="11"/>
      <c r="AG170" s="12"/>
      <c r="AH170" s="11"/>
      <c r="AI170" s="12"/>
      <c r="AJ170" s="11"/>
      <c r="AK170" s="12"/>
      <c r="AL170" s="11"/>
      <c r="AM170" s="12"/>
      <c r="AN170" s="11"/>
      <c r="AO170" s="12"/>
      <c r="AP170" s="11"/>
      <c r="AQ170" s="12"/>
      <c r="AR170" s="14"/>
      <c r="AS170" s="12"/>
      <c r="AT170" s="14"/>
      <c r="AU170" s="12"/>
      <c r="AV170" s="14"/>
      <c r="AW170" s="12"/>
    </row>
    <row r="171" spans="1:49" x14ac:dyDescent="0.25">
      <c r="A171" s="43" t="s">
        <v>48</v>
      </c>
      <c r="B171" s="44" t="s">
        <v>315</v>
      </c>
      <c r="C171" s="45" t="s">
        <v>316</v>
      </c>
      <c r="D171" s="88" t="s">
        <v>234</v>
      </c>
      <c r="E171" s="89" t="s">
        <v>337</v>
      </c>
      <c r="F171" s="16"/>
      <c r="G171" s="24"/>
      <c r="H171" s="25"/>
      <c r="I171" s="18">
        <v>3</v>
      </c>
      <c r="J171" s="11"/>
      <c r="K171" s="8"/>
      <c r="L171" s="11"/>
      <c r="M171" s="12"/>
      <c r="N171" s="11"/>
      <c r="O171" s="12"/>
      <c r="P171" s="11"/>
      <c r="Q171" s="12"/>
      <c r="R171" s="11"/>
      <c r="S171" s="12"/>
      <c r="T171" s="11"/>
      <c r="U171" s="12"/>
      <c r="V171" s="11"/>
      <c r="W171" s="12"/>
      <c r="X171" s="11"/>
      <c r="Y171" s="12"/>
      <c r="Z171" s="11"/>
      <c r="AA171" s="12"/>
      <c r="AB171" s="11"/>
      <c r="AC171" s="12"/>
      <c r="AD171" s="11"/>
      <c r="AE171" s="12"/>
      <c r="AF171" s="11"/>
      <c r="AG171" s="12"/>
      <c r="AH171" s="11"/>
      <c r="AI171" s="12"/>
      <c r="AJ171" s="11"/>
      <c r="AK171" s="12"/>
      <c r="AL171" s="11"/>
      <c r="AM171" s="12"/>
      <c r="AN171" s="11"/>
      <c r="AO171" s="12"/>
      <c r="AP171" s="11"/>
      <c r="AQ171" s="12"/>
      <c r="AR171" s="14"/>
      <c r="AS171" s="12"/>
      <c r="AT171" s="14"/>
      <c r="AU171" s="12"/>
      <c r="AV171" s="14"/>
      <c r="AW171" s="12"/>
    </row>
    <row r="172" spans="1:49" x14ac:dyDescent="0.25">
      <c r="A172" s="57" t="s">
        <v>48</v>
      </c>
      <c r="B172" s="71">
        <v>186002457</v>
      </c>
      <c r="C172" s="59" t="s">
        <v>131</v>
      </c>
      <c r="D172" s="61" t="s">
        <v>235</v>
      </c>
      <c r="E172" s="95"/>
      <c r="F172" s="60" t="s">
        <v>325</v>
      </c>
      <c r="G172" s="62">
        <v>0</v>
      </c>
      <c r="H172" s="63">
        <v>2</v>
      </c>
      <c r="I172" s="66">
        <v>2</v>
      </c>
      <c r="J172" s="11">
        <v>44019</v>
      </c>
      <c r="K172" s="42"/>
      <c r="L172" s="11"/>
      <c r="M172" s="13"/>
      <c r="N172" s="11"/>
      <c r="O172" s="13"/>
      <c r="P172" s="11"/>
      <c r="Q172" s="13"/>
      <c r="R172" s="11"/>
      <c r="S172" s="13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x14ac:dyDescent="0.25">
      <c r="A173" s="57" t="s">
        <v>48</v>
      </c>
      <c r="B173" s="71">
        <v>186005827</v>
      </c>
      <c r="C173" s="59" t="s">
        <v>132</v>
      </c>
      <c r="D173" s="61" t="s">
        <v>235</v>
      </c>
      <c r="E173" s="95"/>
      <c r="F173" s="60" t="s">
        <v>325</v>
      </c>
      <c r="G173" s="62">
        <v>-1</v>
      </c>
      <c r="H173" s="63">
        <v>2</v>
      </c>
      <c r="I173" s="66">
        <v>1</v>
      </c>
      <c r="J173" s="11">
        <v>44019</v>
      </c>
      <c r="K173" s="13">
        <v>-1</v>
      </c>
      <c r="L173" s="11"/>
      <c r="M173" s="13"/>
      <c r="N173" s="11"/>
      <c r="O173" s="13"/>
      <c r="P173" s="11"/>
      <c r="Q173" s="13"/>
      <c r="R173" s="11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x14ac:dyDescent="0.25">
      <c r="A174" s="57" t="s">
        <v>48</v>
      </c>
      <c r="B174" s="71">
        <v>186002127</v>
      </c>
      <c r="C174" s="59" t="s">
        <v>133</v>
      </c>
      <c r="D174" s="61" t="s">
        <v>235</v>
      </c>
      <c r="E174" s="95"/>
      <c r="F174" s="60" t="s">
        <v>325</v>
      </c>
      <c r="G174" s="62">
        <v>-1</v>
      </c>
      <c r="H174" s="63">
        <v>2</v>
      </c>
      <c r="I174" s="66">
        <v>1</v>
      </c>
      <c r="J174" s="11">
        <v>44019</v>
      </c>
      <c r="K174" s="13">
        <v>-1</v>
      </c>
      <c r="L174" s="11"/>
      <c r="M174" s="12"/>
      <c r="N174" s="11"/>
      <c r="O174" s="13"/>
      <c r="P174" s="11"/>
      <c r="Q174" s="13"/>
      <c r="R174" s="11"/>
      <c r="S174" s="13"/>
      <c r="T174" s="11"/>
      <c r="U174" s="13"/>
      <c r="V174" s="11"/>
      <c r="W174" s="13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1"/>
      <c r="AS174" s="12"/>
      <c r="AT174" s="11"/>
      <c r="AU174" s="12"/>
      <c r="AV174" s="11"/>
      <c r="AW174" s="12"/>
    </row>
    <row r="175" spans="1:49" x14ac:dyDescent="0.25">
      <c r="A175" s="57" t="s">
        <v>48</v>
      </c>
      <c r="B175" s="71">
        <v>186002128</v>
      </c>
      <c r="C175" s="59" t="s">
        <v>134</v>
      </c>
      <c r="D175" s="61" t="s">
        <v>235</v>
      </c>
      <c r="E175" s="95"/>
      <c r="F175" s="60" t="s">
        <v>325</v>
      </c>
      <c r="G175" s="62">
        <v>-1</v>
      </c>
      <c r="H175" s="63">
        <v>2</v>
      </c>
      <c r="I175" s="66">
        <v>1</v>
      </c>
      <c r="J175" s="11">
        <v>44019</v>
      </c>
      <c r="K175" s="13">
        <v>-1</v>
      </c>
      <c r="L175" s="11"/>
      <c r="M175" s="12"/>
      <c r="N175" s="11"/>
      <c r="O175" s="13"/>
      <c r="P175" s="11"/>
      <c r="Q175" s="13"/>
      <c r="R175" s="11"/>
      <c r="S175" s="13"/>
      <c r="T175" s="11"/>
      <c r="U175" s="13"/>
      <c r="V175" s="11"/>
      <c r="W175" s="13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x14ac:dyDescent="0.25">
      <c r="A176" s="43" t="s">
        <v>48</v>
      </c>
      <c r="B176" s="44" t="s">
        <v>139</v>
      </c>
      <c r="C176" s="45" t="s">
        <v>140</v>
      </c>
      <c r="D176" s="88" t="s">
        <v>234</v>
      </c>
      <c r="E176" s="89" t="s">
        <v>337</v>
      </c>
      <c r="F176" s="16"/>
      <c r="G176" s="24" t="str">
        <f>IF(H176="","",I176-H176)</f>
        <v/>
      </c>
      <c r="H176" s="25"/>
      <c r="I176" s="18">
        <v>1</v>
      </c>
      <c r="J176" s="11"/>
      <c r="K176" s="8"/>
      <c r="L176" s="11"/>
      <c r="M176" s="13"/>
      <c r="N176" s="14"/>
      <c r="O176" s="12"/>
      <c r="P176" s="14"/>
      <c r="Q176" s="12"/>
      <c r="R176" s="11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x14ac:dyDescent="0.25">
      <c r="A177" s="43" t="s">
        <v>314</v>
      </c>
      <c r="B177" s="44" t="s">
        <v>141</v>
      </c>
      <c r="C177" s="45" t="s">
        <v>142</v>
      </c>
      <c r="D177" s="88" t="s">
        <v>234</v>
      </c>
      <c r="E177" s="89" t="s">
        <v>337</v>
      </c>
      <c r="F177" s="16"/>
      <c r="G177" s="24" t="str">
        <f>IF(H177="","",I177-H177)</f>
        <v/>
      </c>
      <c r="H177" s="25"/>
      <c r="I177" s="18">
        <v>0</v>
      </c>
      <c r="J177" s="11"/>
      <c r="K177" s="8"/>
      <c r="L177" s="11"/>
      <c r="M177" s="13"/>
      <c r="N177" s="14"/>
      <c r="O177" s="12"/>
      <c r="P177" s="14"/>
      <c r="Q177" s="12"/>
      <c r="R177" s="11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x14ac:dyDescent="0.25">
      <c r="A178" s="43" t="s">
        <v>48</v>
      </c>
      <c r="B178" s="44" t="s">
        <v>167</v>
      </c>
      <c r="C178" s="45" t="s">
        <v>168</v>
      </c>
      <c r="D178" s="88" t="s">
        <v>234</v>
      </c>
      <c r="E178" s="88"/>
      <c r="F178" s="16" t="s">
        <v>346</v>
      </c>
      <c r="G178" s="24" t="str">
        <f>IF(H178="","",I178-H178)</f>
        <v/>
      </c>
      <c r="H178" s="25"/>
      <c r="I178" s="18">
        <v>12</v>
      </c>
      <c r="J178" s="11"/>
      <c r="K178" s="8"/>
      <c r="L178" s="11"/>
      <c r="M178" s="13"/>
      <c r="N178" s="11"/>
      <c r="O178" s="13"/>
      <c r="P178" s="11"/>
      <c r="Q178" s="13"/>
      <c r="R178" s="11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x14ac:dyDescent="0.25">
      <c r="A179" s="43" t="s">
        <v>53</v>
      </c>
      <c r="B179" s="44">
        <v>700001834</v>
      </c>
      <c r="C179" s="45" t="s">
        <v>191</v>
      </c>
      <c r="D179" s="88" t="s">
        <v>234</v>
      </c>
      <c r="E179" s="89" t="s">
        <v>337</v>
      </c>
      <c r="F179" s="16"/>
      <c r="G179" s="24" t="str">
        <f>IF(H179="","",I179-H179)</f>
        <v/>
      </c>
      <c r="H179" s="25"/>
      <c r="I179" s="18">
        <v>8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x14ac:dyDescent="0.25">
      <c r="A180" s="43" t="s">
        <v>192</v>
      </c>
      <c r="B180" s="44" t="s">
        <v>193</v>
      </c>
      <c r="C180" s="45" t="s">
        <v>194</v>
      </c>
      <c r="D180" s="88" t="s">
        <v>234</v>
      </c>
      <c r="E180" s="89" t="s">
        <v>337</v>
      </c>
      <c r="F180" s="16"/>
      <c r="G180" s="24" t="str">
        <f>IF(H180="","",I180-H180)</f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ht="30" x14ac:dyDescent="0.25">
      <c r="A181" s="57" t="s">
        <v>48</v>
      </c>
      <c r="B181" s="71">
        <v>700003741</v>
      </c>
      <c r="C181" s="59" t="s">
        <v>242</v>
      </c>
      <c r="D181" s="60" t="s">
        <v>235</v>
      </c>
      <c r="E181" s="94"/>
      <c r="F181" s="60" t="s">
        <v>325</v>
      </c>
      <c r="G181" s="62">
        <v>0</v>
      </c>
      <c r="H181" s="63">
        <v>6</v>
      </c>
      <c r="I181" s="66">
        <v>6</v>
      </c>
      <c r="J181" s="11">
        <v>44019</v>
      </c>
      <c r="K181" s="13">
        <v>-6</v>
      </c>
      <c r="L181" s="11"/>
      <c r="M181" s="13"/>
      <c r="N181" s="11"/>
      <c r="O181" s="13"/>
      <c r="P181" s="11"/>
      <c r="Q181" s="13"/>
      <c r="R181" s="11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x14ac:dyDescent="0.25">
      <c r="A182" s="57" t="s">
        <v>48</v>
      </c>
      <c r="B182" s="78">
        <v>6070945</v>
      </c>
      <c r="C182" s="59" t="s">
        <v>143</v>
      </c>
      <c r="D182" s="60" t="s">
        <v>284</v>
      </c>
      <c r="E182" s="94"/>
      <c r="F182" s="60"/>
      <c r="G182" s="62" t="str">
        <f t="shared" ref="G182:G213" si="8">IF(H182="","",I182-H182)</f>
        <v/>
      </c>
      <c r="H182" s="63"/>
      <c r="I182" s="77">
        <v>3</v>
      </c>
      <c r="J182" s="11"/>
      <c r="K182" s="8"/>
      <c r="L182" s="14"/>
      <c r="M182" s="12"/>
      <c r="N182" s="14"/>
      <c r="O182" s="12"/>
      <c r="P182" s="14"/>
      <c r="Q182" s="12"/>
      <c r="R182" s="11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x14ac:dyDescent="0.25">
      <c r="A183" s="57" t="s">
        <v>48</v>
      </c>
      <c r="B183" s="78">
        <v>7714898</v>
      </c>
      <c r="C183" s="59" t="s">
        <v>144</v>
      </c>
      <c r="D183" s="60" t="s">
        <v>284</v>
      </c>
      <c r="E183" s="94"/>
      <c r="F183" s="60"/>
      <c r="G183" s="62" t="str">
        <f t="shared" si="8"/>
        <v/>
      </c>
      <c r="H183" s="63"/>
      <c r="I183" s="77">
        <v>5</v>
      </c>
      <c r="J183" s="11"/>
      <c r="K183" s="8"/>
      <c r="L183" s="14"/>
      <c r="M183" s="12"/>
      <c r="N183" s="14"/>
      <c r="O183" s="12"/>
      <c r="P183" s="14"/>
      <c r="Q183" s="12"/>
      <c r="R183" s="11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x14ac:dyDescent="0.25">
      <c r="A184" s="57" t="s">
        <v>48</v>
      </c>
      <c r="B184" s="78">
        <v>7715071</v>
      </c>
      <c r="C184" s="59" t="s">
        <v>145</v>
      </c>
      <c r="D184" s="60" t="s">
        <v>284</v>
      </c>
      <c r="E184" s="94"/>
      <c r="F184" s="60"/>
      <c r="G184" s="62" t="str">
        <f t="shared" si="8"/>
        <v/>
      </c>
      <c r="H184" s="63"/>
      <c r="I184" s="77">
        <v>5</v>
      </c>
      <c r="J184" s="11"/>
      <c r="K184" s="8"/>
      <c r="L184" s="14"/>
      <c r="M184" s="12"/>
      <c r="N184" s="14"/>
      <c r="O184" s="12"/>
      <c r="P184" s="14"/>
      <c r="Q184" s="12"/>
      <c r="R184" s="11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x14ac:dyDescent="0.25">
      <c r="A185" s="57" t="s">
        <v>48</v>
      </c>
      <c r="B185" s="78">
        <v>700003811</v>
      </c>
      <c r="C185" s="59" t="s">
        <v>146</v>
      </c>
      <c r="D185" s="60" t="s">
        <v>284</v>
      </c>
      <c r="E185" s="94"/>
      <c r="F185" s="60"/>
      <c r="G185" s="62" t="str">
        <f t="shared" si="8"/>
        <v/>
      </c>
      <c r="H185" s="63"/>
      <c r="I185" s="77">
        <v>16</v>
      </c>
      <c r="J185" s="11"/>
      <c r="K185" s="8"/>
      <c r="L185" s="14"/>
      <c r="M185" s="12"/>
      <c r="N185" s="14"/>
      <c r="O185" s="12"/>
      <c r="P185" s="14"/>
      <c r="Q185" s="12"/>
      <c r="R185" s="11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x14ac:dyDescent="0.25">
      <c r="A186" s="57" t="s">
        <v>48</v>
      </c>
      <c r="B186" s="78" t="s">
        <v>147</v>
      </c>
      <c r="C186" s="79" t="s">
        <v>148</v>
      </c>
      <c r="D186" s="60" t="s">
        <v>284</v>
      </c>
      <c r="E186" s="94"/>
      <c r="F186" s="60"/>
      <c r="G186" s="62" t="str">
        <f t="shared" si="8"/>
        <v/>
      </c>
      <c r="H186" s="63"/>
      <c r="I186" s="77">
        <v>12</v>
      </c>
      <c r="J186" s="11"/>
      <c r="K186" s="8"/>
      <c r="L186" s="14"/>
      <c r="M186" s="12"/>
      <c r="N186" s="14"/>
      <c r="O186" s="12"/>
      <c r="P186" s="14"/>
      <c r="Q186" s="12"/>
      <c r="R186" s="11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x14ac:dyDescent="0.25">
      <c r="A187" s="57" t="s">
        <v>48</v>
      </c>
      <c r="B187" s="78" t="s">
        <v>149</v>
      </c>
      <c r="C187" s="59" t="s">
        <v>150</v>
      </c>
      <c r="D187" s="60" t="s">
        <v>284</v>
      </c>
      <c r="E187" s="94"/>
      <c r="F187" s="60"/>
      <c r="G187" s="62" t="str">
        <f t="shared" si="8"/>
        <v/>
      </c>
      <c r="H187" s="63"/>
      <c r="I187" s="77">
        <v>2</v>
      </c>
      <c r="J187" s="11"/>
      <c r="K187" s="8"/>
      <c r="L187" s="14"/>
      <c r="M187" s="12"/>
      <c r="N187" s="14"/>
      <c r="O187" s="12"/>
      <c r="P187" s="14"/>
      <c r="Q187" s="12"/>
      <c r="R187" s="11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  <row r="188" spans="1:49" x14ac:dyDescent="0.25">
      <c r="A188" s="57" t="s">
        <v>48</v>
      </c>
      <c r="B188" s="78" t="s">
        <v>151</v>
      </c>
      <c r="C188" s="59" t="s">
        <v>152</v>
      </c>
      <c r="D188" s="60" t="s">
        <v>284</v>
      </c>
      <c r="E188" s="94"/>
      <c r="F188" s="60"/>
      <c r="G188" s="62" t="str">
        <f t="shared" si="8"/>
        <v/>
      </c>
      <c r="H188" s="63"/>
      <c r="I188" s="77">
        <v>2</v>
      </c>
      <c r="J188" s="11"/>
      <c r="K188" s="8"/>
      <c r="L188" s="14"/>
      <c r="M188" s="12"/>
      <c r="N188" s="14"/>
      <c r="O188" s="12"/>
      <c r="P188" s="14"/>
      <c r="Q188" s="12"/>
      <c r="R188" s="11"/>
      <c r="S188" s="12"/>
      <c r="T188" s="11"/>
      <c r="U188" s="13"/>
      <c r="V188" s="14"/>
      <c r="W188" s="12"/>
      <c r="X188" s="14"/>
      <c r="Y188" s="12"/>
      <c r="Z188" s="14"/>
      <c r="AA188" s="12"/>
      <c r="AB188" s="14"/>
      <c r="AC188" s="12"/>
      <c r="AD188" s="14"/>
      <c r="AE188" s="12"/>
      <c r="AF188" s="14"/>
      <c r="AG188" s="12"/>
      <c r="AH188" s="14"/>
      <c r="AI188" s="12"/>
      <c r="AJ188" s="14"/>
      <c r="AK188" s="12"/>
      <c r="AL188" s="14"/>
      <c r="AM188" s="12"/>
      <c r="AN188" s="14"/>
      <c r="AO188" s="12"/>
      <c r="AP188" s="14"/>
      <c r="AQ188" s="12"/>
      <c r="AR188" s="14"/>
      <c r="AS188" s="12"/>
      <c r="AT188" s="14"/>
      <c r="AU188" s="12"/>
      <c r="AV188" s="14"/>
      <c r="AW188" s="12"/>
    </row>
    <row r="189" spans="1:49" x14ac:dyDescent="0.25">
      <c r="A189" s="57" t="s">
        <v>48</v>
      </c>
      <c r="B189" s="78" t="s">
        <v>153</v>
      </c>
      <c r="C189" s="59" t="s">
        <v>154</v>
      </c>
      <c r="D189" s="60" t="s">
        <v>284</v>
      </c>
      <c r="E189" s="94"/>
      <c r="F189" s="60"/>
      <c r="G189" s="62" t="str">
        <f t="shared" si="8"/>
        <v/>
      </c>
      <c r="H189" s="63"/>
      <c r="I189" s="77">
        <v>10</v>
      </c>
      <c r="J189" s="11"/>
      <c r="K189" s="8"/>
      <c r="L189" s="14"/>
      <c r="M189" s="12"/>
      <c r="N189" s="14"/>
      <c r="O189" s="12"/>
      <c r="P189" s="14"/>
      <c r="Q189" s="12"/>
      <c r="R189" s="11"/>
      <c r="S189" s="12"/>
      <c r="T189" s="11"/>
      <c r="U189" s="13"/>
      <c r="V189" s="14"/>
      <c r="W189" s="12"/>
      <c r="X189" s="14"/>
      <c r="Y189" s="12"/>
      <c r="Z189" s="14"/>
      <c r="AA189" s="12"/>
      <c r="AB189" s="14"/>
      <c r="AC189" s="12"/>
      <c r="AD189" s="14"/>
      <c r="AE189" s="12"/>
      <c r="AF189" s="14"/>
      <c r="AG189" s="12"/>
      <c r="AH189" s="14"/>
      <c r="AI189" s="12"/>
      <c r="AJ189" s="14"/>
      <c r="AK189" s="12"/>
      <c r="AL189" s="14"/>
      <c r="AM189" s="12"/>
      <c r="AN189" s="14"/>
      <c r="AO189" s="12"/>
      <c r="AP189" s="14"/>
      <c r="AQ189" s="12"/>
      <c r="AR189" s="14"/>
      <c r="AS189" s="12"/>
      <c r="AT189" s="14"/>
      <c r="AU189" s="12"/>
      <c r="AV189" s="14"/>
      <c r="AW189" s="12"/>
    </row>
    <row r="190" spans="1:49" x14ac:dyDescent="0.25">
      <c r="A190" s="57" t="s">
        <v>48</v>
      </c>
      <c r="B190" s="78" t="s">
        <v>155</v>
      </c>
      <c r="C190" s="59" t="s">
        <v>156</v>
      </c>
      <c r="D190" s="60" t="s">
        <v>284</v>
      </c>
      <c r="E190" s="94"/>
      <c r="F190" s="60"/>
      <c r="G190" s="62" t="str">
        <f t="shared" si="8"/>
        <v/>
      </c>
      <c r="H190" s="63"/>
      <c r="I190" s="77">
        <v>7</v>
      </c>
      <c r="J190" s="11"/>
      <c r="K190" s="8"/>
      <c r="L190" s="14"/>
      <c r="M190" s="12"/>
      <c r="N190" s="14"/>
      <c r="O190" s="12"/>
      <c r="P190" s="14"/>
      <c r="Q190" s="12"/>
      <c r="R190" s="11"/>
      <c r="S190" s="12"/>
      <c r="T190" s="11"/>
      <c r="U190" s="13"/>
      <c r="V190" s="14"/>
      <c r="W190" s="12"/>
      <c r="X190" s="14"/>
      <c r="Y190" s="12"/>
      <c r="Z190" s="14"/>
      <c r="AA190" s="12"/>
      <c r="AB190" s="14"/>
      <c r="AC190" s="12"/>
      <c r="AD190" s="14"/>
      <c r="AE190" s="12"/>
      <c r="AF190" s="14"/>
      <c r="AG190" s="12"/>
      <c r="AH190" s="14"/>
      <c r="AI190" s="12"/>
      <c r="AJ190" s="14"/>
      <c r="AK190" s="12"/>
      <c r="AL190" s="14"/>
      <c r="AM190" s="12"/>
      <c r="AN190" s="14"/>
      <c r="AO190" s="12"/>
      <c r="AP190" s="14"/>
      <c r="AQ190" s="12"/>
      <c r="AR190" s="14"/>
      <c r="AS190" s="12"/>
      <c r="AT190" s="14"/>
      <c r="AU190" s="12"/>
      <c r="AV190" s="14"/>
      <c r="AW190" s="12"/>
    </row>
    <row r="191" spans="1:49" x14ac:dyDescent="0.25">
      <c r="A191" s="57" t="s">
        <v>48</v>
      </c>
      <c r="B191" s="78"/>
      <c r="C191" s="59" t="s">
        <v>157</v>
      </c>
      <c r="D191" s="60" t="s">
        <v>284</v>
      </c>
      <c r="E191" s="94"/>
      <c r="F191" s="60"/>
      <c r="G191" s="62" t="str">
        <f t="shared" si="8"/>
        <v/>
      </c>
      <c r="H191" s="63"/>
      <c r="I191" s="77">
        <v>1</v>
      </c>
      <c r="J191" s="11"/>
      <c r="K191" s="8"/>
      <c r="L191" s="14"/>
      <c r="M191" s="12"/>
      <c r="N191" s="14"/>
      <c r="O191" s="12"/>
      <c r="P191" s="14"/>
      <c r="Q191" s="12"/>
      <c r="R191" s="11"/>
      <c r="S191" s="12"/>
      <c r="T191" s="11"/>
      <c r="U191" s="13"/>
      <c r="V191" s="14"/>
      <c r="W191" s="12"/>
      <c r="X191" s="14"/>
      <c r="Y191" s="12"/>
      <c r="Z191" s="14"/>
      <c r="AA191" s="12"/>
      <c r="AB191" s="14"/>
      <c r="AC191" s="12"/>
      <c r="AD191" s="14"/>
      <c r="AE191" s="12"/>
      <c r="AF191" s="14"/>
      <c r="AG191" s="12"/>
      <c r="AH191" s="14"/>
      <c r="AI191" s="12"/>
      <c r="AJ191" s="14"/>
      <c r="AK191" s="12"/>
      <c r="AL191" s="14"/>
      <c r="AM191" s="12"/>
      <c r="AN191" s="14"/>
      <c r="AO191" s="12"/>
      <c r="AP191" s="14"/>
      <c r="AQ191" s="12"/>
      <c r="AR191" s="14"/>
      <c r="AS191" s="12"/>
      <c r="AT191" s="14"/>
      <c r="AU191" s="12"/>
      <c r="AV191" s="14"/>
      <c r="AW191" s="12"/>
    </row>
    <row r="192" spans="1:49" x14ac:dyDescent="0.25">
      <c r="A192" s="57" t="s">
        <v>48</v>
      </c>
      <c r="B192" s="78"/>
      <c r="C192" s="59" t="s">
        <v>158</v>
      </c>
      <c r="D192" s="60" t="s">
        <v>284</v>
      </c>
      <c r="E192" s="94"/>
      <c r="F192" s="60"/>
      <c r="G192" s="62" t="str">
        <f t="shared" si="8"/>
        <v/>
      </c>
      <c r="H192" s="63"/>
      <c r="I192" s="77">
        <v>1</v>
      </c>
      <c r="J192" s="11"/>
      <c r="K192" s="8"/>
      <c r="L192" s="14"/>
      <c r="M192" s="12"/>
      <c r="N192" s="14"/>
      <c r="O192" s="12"/>
      <c r="P192" s="14"/>
      <c r="Q192" s="12"/>
      <c r="R192" s="11"/>
      <c r="S192" s="12"/>
      <c r="T192" s="11"/>
      <c r="U192" s="13"/>
      <c r="V192" s="14"/>
      <c r="W192" s="12"/>
      <c r="X192" s="14"/>
      <c r="Y192" s="12"/>
      <c r="Z192" s="14"/>
      <c r="AA192" s="12"/>
      <c r="AB192" s="14"/>
      <c r="AC192" s="12"/>
      <c r="AD192" s="14"/>
      <c r="AE192" s="12"/>
      <c r="AF192" s="14"/>
      <c r="AG192" s="12"/>
      <c r="AH192" s="14"/>
      <c r="AI192" s="12"/>
      <c r="AJ192" s="14"/>
      <c r="AK192" s="12"/>
      <c r="AL192" s="14"/>
      <c r="AM192" s="12"/>
      <c r="AN192" s="14"/>
      <c r="AO192" s="12"/>
      <c r="AP192" s="14"/>
      <c r="AQ192" s="12"/>
      <c r="AR192" s="14"/>
      <c r="AS192" s="12"/>
      <c r="AT192" s="14"/>
      <c r="AU192" s="12"/>
      <c r="AV192" s="14"/>
      <c r="AW192" s="12"/>
    </row>
    <row r="193" spans="1:49" s="40" customFormat="1" x14ac:dyDescent="0.25">
      <c r="A193" s="57" t="s">
        <v>48</v>
      </c>
      <c r="B193" s="78"/>
      <c r="C193" s="59" t="s">
        <v>159</v>
      </c>
      <c r="D193" s="60" t="s">
        <v>284</v>
      </c>
      <c r="E193" s="94"/>
      <c r="F193" s="60"/>
      <c r="G193" s="62" t="str">
        <f t="shared" si="8"/>
        <v/>
      </c>
      <c r="H193" s="63"/>
      <c r="I193" s="77">
        <v>1</v>
      </c>
      <c r="J193" s="11"/>
      <c r="K193" s="8"/>
      <c r="L193" s="14"/>
      <c r="M193" s="12"/>
      <c r="N193" s="14"/>
      <c r="O193" s="12"/>
      <c r="P193" s="14"/>
      <c r="Q193" s="12"/>
      <c r="R193" s="11"/>
      <c r="S193" s="12"/>
      <c r="T193" s="11"/>
      <c r="U193" s="13"/>
      <c r="V193" s="14"/>
      <c r="W193" s="12"/>
      <c r="X193" s="14"/>
      <c r="Y193" s="12"/>
      <c r="Z193" s="14"/>
      <c r="AA193" s="12"/>
      <c r="AB193" s="14"/>
      <c r="AC193" s="12"/>
      <c r="AD193" s="14"/>
      <c r="AE193" s="12"/>
      <c r="AF193" s="14"/>
      <c r="AG193" s="12"/>
      <c r="AH193" s="14"/>
      <c r="AI193" s="12"/>
      <c r="AJ193" s="14"/>
      <c r="AK193" s="12"/>
      <c r="AL193" s="14"/>
      <c r="AM193" s="12"/>
      <c r="AN193" s="14"/>
      <c r="AO193" s="12"/>
      <c r="AP193" s="14"/>
      <c r="AQ193" s="12"/>
      <c r="AR193" s="14"/>
      <c r="AS193" s="12"/>
      <c r="AT193" s="14"/>
      <c r="AU193" s="12"/>
      <c r="AV193" s="14"/>
      <c r="AW193" s="12"/>
    </row>
    <row r="194" spans="1:49" s="40" customFormat="1" x14ac:dyDescent="0.25">
      <c r="A194" s="43" t="s">
        <v>48</v>
      </c>
      <c r="B194" s="44">
        <v>26956</v>
      </c>
      <c r="C194" s="45" t="s">
        <v>318</v>
      </c>
      <c r="D194" s="88" t="s">
        <v>234</v>
      </c>
      <c r="E194" s="89" t="s">
        <v>337</v>
      </c>
      <c r="F194" s="16"/>
      <c r="G194" s="24" t="str">
        <f t="shared" si="8"/>
        <v/>
      </c>
      <c r="H194" s="25"/>
      <c r="I194" s="18">
        <v>2</v>
      </c>
      <c r="J194" s="11"/>
      <c r="K194" s="8"/>
      <c r="L194" s="14"/>
      <c r="M194" s="12"/>
      <c r="N194" s="14"/>
      <c r="O194" s="12"/>
      <c r="P194" s="14"/>
      <c r="Q194" s="12"/>
      <c r="R194" s="11"/>
      <c r="S194" s="12"/>
      <c r="T194" s="11"/>
      <c r="U194" s="13"/>
      <c r="V194" s="14"/>
      <c r="W194" s="12"/>
      <c r="X194" s="14"/>
      <c r="Y194" s="12"/>
      <c r="Z194" s="14"/>
      <c r="AA194" s="12"/>
      <c r="AB194" s="14"/>
      <c r="AC194" s="12"/>
      <c r="AD194" s="14"/>
      <c r="AE194" s="12"/>
      <c r="AF194" s="14"/>
      <c r="AG194" s="12"/>
      <c r="AH194" s="14"/>
      <c r="AI194" s="12"/>
      <c r="AJ194" s="14"/>
      <c r="AK194" s="12"/>
      <c r="AL194" s="14"/>
      <c r="AM194" s="12"/>
      <c r="AN194" s="14"/>
      <c r="AO194" s="12"/>
      <c r="AP194" s="14"/>
      <c r="AQ194" s="12"/>
      <c r="AR194" s="14"/>
      <c r="AS194" s="12"/>
      <c r="AT194" s="14"/>
      <c r="AU194" s="12"/>
      <c r="AV194" s="14"/>
      <c r="AW194" s="12"/>
    </row>
    <row r="195" spans="1:49" s="40" customFormat="1" x14ac:dyDescent="0.25">
      <c r="A195" s="81"/>
      <c r="B195" s="82">
        <v>667004297</v>
      </c>
      <c r="C195" s="83" t="s">
        <v>174</v>
      </c>
      <c r="D195" s="60"/>
      <c r="E195" s="94"/>
      <c r="F195" s="60"/>
      <c r="G195" s="62" t="str">
        <f t="shared" si="8"/>
        <v/>
      </c>
      <c r="H195" s="63"/>
      <c r="I195" s="77">
        <v>0</v>
      </c>
      <c r="J195" s="11"/>
      <c r="K195" s="8"/>
      <c r="L195" s="11"/>
      <c r="M195" s="13"/>
      <c r="N195" s="14"/>
      <c r="O195" s="12"/>
      <c r="P195" s="14"/>
      <c r="Q195" s="12"/>
      <c r="R195" s="11"/>
      <c r="S195" s="12"/>
      <c r="T195" s="11"/>
      <c r="U195" s="13"/>
      <c r="V195" s="14"/>
      <c r="W195" s="12"/>
      <c r="X195" s="14"/>
      <c r="Y195" s="12"/>
      <c r="Z195" s="14"/>
      <c r="AA195" s="12"/>
      <c r="AB195" s="14"/>
      <c r="AC195" s="12"/>
      <c r="AD195" s="14"/>
      <c r="AE195" s="12"/>
      <c r="AF195" s="14"/>
      <c r="AG195" s="12"/>
      <c r="AH195" s="14"/>
      <c r="AI195" s="12"/>
      <c r="AJ195" s="14"/>
      <c r="AK195" s="12"/>
      <c r="AL195" s="14"/>
      <c r="AM195" s="12"/>
      <c r="AN195" s="14"/>
      <c r="AO195" s="12"/>
      <c r="AP195" s="14"/>
      <c r="AQ195" s="12"/>
      <c r="AR195" s="14"/>
      <c r="AS195" s="12"/>
      <c r="AT195" s="14"/>
      <c r="AU195" s="12"/>
      <c r="AV195" s="14"/>
      <c r="AW195" s="12"/>
    </row>
    <row r="196" spans="1:49" x14ac:dyDescent="0.25">
      <c r="A196" s="43" t="s">
        <v>48</v>
      </c>
      <c r="B196" s="44">
        <v>700009330</v>
      </c>
      <c r="C196" s="45" t="s">
        <v>173</v>
      </c>
      <c r="D196" s="88" t="s">
        <v>234</v>
      </c>
      <c r="E196" s="89" t="s">
        <v>337</v>
      </c>
      <c r="F196" s="16"/>
      <c r="G196" s="24" t="str">
        <f t="shared" si="8"/>
        <v/>
      </c>
      <c r="H196" s="25"/>
      <c r="I196" s="18">
        <v>4</v>
      </c>
      <c r="J196" s="11"/>
      <c r="K196" s="8"/>
      <c r="L196" s="14"/>
      <c r="M196" s="12"/>
      <c r="N196" s="14"/>
      <c r="O196" s="12"/>
      <c r="P196" s="14"/>
      <c r="Q196" s="12"/>
      <c r="R196" s="11"/>
      <c r="S196" s="12"/>
      <c r="T196" s="11"/>
      <c r="U196" s="13"/>
      <c r="V196" s="14"/>
      <c r="W196" s="12"/>
      <c r="X196" s="14"/>
      <c r="Y196" s="12"/>
      <c r="Z196" s="14"/>
      <c r="AA196" s="12"/>
      <c r="AB196" s="14"/>
      <c r="AC196" s="12"/>
      <c r="AD196" s="14"/>
      <c r="AE196" s="12"/>
      <c r="AF196" s="14"/>
      <c r="AG196" s="12"/>
      <c r="AH196" s="14"/>
      <c r="AI196" s="12"/>
      <c r="AJ196" s="14"/>
      <c r="AK196" s="12"/>
      <c r="AL196" s="14"/>
      <c r="AM196" s="12"/>
      <c r="AN196" s="14"/>
      <c r="AO196" s="12"/>
      <c r="AP196" s="14"/>
      <c r="AQ196" s="12"/>
      <c r="AR196" s="14"/>
      <c r="AS196" s="12"/>
      <c r="AT196" s="14"/>
      <c r="AU196" s="12"/>
      <c r="AV196" s="14"/>
      <c r="AW196" s="12"/>
    </row>
    <row r="197" spans="1:49" x14ac:dyDescent="0.25">
      <c r="A197" s="43" t="s">
        <v>314</v>
      </c>
      <c r="B197" s="44"/>
      <c r="C197" s="45" t="s">
        <v>317</v>
      </c>
      <c r="D197" s="88" t="s">
        <v>234</v>
      </c>
      <c r="E197" s="88"/>
      <c r="F197" s="16" t="s">
        <v>345</v>
      </c>
      <c r="G197" s="24" t="str">
        <f t="shared" si="8"/>
        <v/>
      </c>
      <c r="H197" s="25"/>
      <c r="I197" s="18">
        <v>1</v>
      </c>
      <c r="J197" s="11"/>
      <c r="K197" s="8"/>
      <c r="L197" s="14"/>
      <c r="M197" s="12"/>
      <c r="N197" s="14"/>
      <c r="O197" s="12"/>
      <c r="P197" s="14"/>
      <c r="Q197" s="12"/>
      <c r="R197" s="11"/>
      <c r="S197" s="12"/>
      <c r="T197" s="11"/>
      <c r="U197" s="13"/>
      <c r="V197" s="14"/>
      <c r="W197" s="12"/>
      <c r="X197" s="14"/>
      <c r="Y197" s="12"/>
      <c r="Z197" s="14"/>
      <c r="AA197" s="12"/>
      <c r="AB197" s="14"/>
      <c r="AC197" s="12"/>
      <c r="AD197" s="14"/>
      <c r="AE197" s="12"/>
      <c r="AF197" s="14"/>
      <c r="AG197" s="12"/>
      <c r="AH197" s="14"/>
      <c r="AI197" s="12"/>
      <c r="AJ197" s="14"/>
      <c r="AK197" s="12"/>
      <c r="AL197" s="14"/>
      <c r="AM197" s="12"/>
      <c r="AN197" s="14"/>
      <c r="AO197" s="12"/>
      <c r="AP197" s="14"/>
      <c r="AQ197" s="12"/>
      <c r="AR197" s="14"/>
      <c r="AS197" s="12"/>
      <c r="AT197" s="14"/>
      <c r="AU197" s="12"/>
      <c r="AV197" s="14"/>
      <c r="AW197" s="12"/>
    </row>
    <row r="198" spans="1:49" x14ac:dyDescent="0.25">
      <c r="A198" s="43" t="s">
        <v>261</v>
      </c>
      <c r="B198" s="44" t="s">
        <v>319</v>
      </c>
      <c r="C198" s="45" t="s">
        <v>320</v>
      </c>
      <c r="D198" s="88" t="s">
        <v>234</v>
      </c>
      <c r="E198" s="88"/>
      <c r="F198" s="16" t="s">
        <v>346</v>
      </c>
      <c r="G198" s="24" t="str">
        <f t="shared" si="8"/>
        <v/>
      </c>
      <c r="H198" s="25"/>
      <c r="I198" s="18">
        <v>2</v>
      </c>
      <c r="J198" s="11"/>
      <c r="K198" s="8"/>
      <c r="L198" s="14"/>
      <c r="M198" s="12"/>
      <c r="N198" s="14"/>
      <c r="O198" s="12"/>
      <c r="P198" s="14"/>
      <c r="Q198" s="12"/>
      <c r="R198" s="11"/>
      <c r="S198" s="12"/>
      <c r="T198" s="11"/>
      <c r="U198" s="13"/>
      <c r="V198" s="14"/>
      <c r="W198" s="12"/>
      <c r="X198" s="14"/>
      <c r="Y198" s="12"/>
      <c r="Z198" s="14"/>
      <c r="AA198" s="12"/>
      <c r="AB198" s="14"/>
      <c r="AC198" s="12"/>
      <c r="AD198" s="14"/>
      <c r="AE198" s="12"/>
      <c r="AF198" s="14"/>
      <c r="AG198" s="12"/>
      <c r="AH198" s="14"/>
      <c r="AI198" s="12"/>
      <c r="AJ198" s="14"/>
      <c r="AK198" s="12"/>
      <c r="AL198" s="14"/>
      <c r="AM198" s="12"/>
      <c r="AN198" s="14"/>
      <c r="AO198" s="12"/>
      <c r="AP198" s="14"/>
      <c r="AQ198" s="12"/>
      <c r="AR198" s="14"/>
      <c r="AS198" s="12"/>
      <c r="AT198" s="14"/>
      <c r="AU198" s="12"/>
      <c r="AV198" s="14"/>
      <c r="AW198" s="12"/>
    </row>
    <row r="199" spans="1:49" x14ac:dyDescent="0.25">
      <c r="A199" s="81"/>
      <c r="B199" s="82" t="s">
        <v>184</v>
      </c>
      <c r="C199" s="83" t="s">
        <v>185</v>
      </c>
      <c r="D199" s="60"/>
      <c r="E199" s="94"/>
      <c r="F199" s="60"/>
      <c r="G199" s="62" t="str">
        <f t="shared" si="8"/>
        <v/>
      </c>
      <c r="H199" s="63"/>
      <c r="I199" s="77">
        <v>4</v>
      </c>
      <c r="J199" s="11"/>
      <c r="K199" s="8"/>
      <c r="L199" s="14"/>
      <c r="M199" s="12"/>
      <c r="N199" s="14"/>
      <c r="O199" s="12"/>
      <c r="P199" s="14"/>
      <c r="Q199" s="12"/>
      <c r="R199" s="14"/>
      <c r="S199" s="12"/>
      <c r="T199" s="11"/>
      <c r="U199" s="13"/>
      <c r="V199" s="14"/>
      <c r="W199" s="12"/>
      <c r="X199" s="14"/>
      <c r="Y199" s="12"/>
      <c r="Z199" s="14"/>
      <c r="AA199" s="12"/>
      <c r="AB199" s="14"/>
      <c r="AC199" s="12"/>
      <c r="AD199" s="14"/>
      <c r="AE199" s="12"/>
      <c r="AF199" s="14"/>
      <c r="AG199" s="12"/>
      <c r="AH199" s="14"/>
      <c r="AI199" s="12"/>
      <c r="AJ199" s="14"/>
      <c r="AK199" s="12"/>
      <c r="AL199" s="14"/>
      <c r="AM199" s="12"/>
      <c r="AN199" s="14"/>
      <c r="AO199" s="12"/>
      <c r="AP199" s="14"/>
      <c r="AQ199" s="12"/>
      <c r="AR199" s="14"/>
      <c r="AS199" s="12"/>
      <c r="AT199" s="14"/>
      <c r="AU199" s="12"/>
      <c r="AV199" s="14"/>
      <c r="AW199" s="12"/>
    </row>
    <row r="200" spans="1:49" x14ac:dyDescent="0.25">
      <c r="A200" s="81"/>
      <c r="B200" s="82" t="s">
        <v>186</v>
      </c>
      <c r="C200" s="83" t="s">
        <v>187</v>
      </c>
      <c r="D200" s="60"/>
      <c r="E200" s="94"/>
      <c r="F200" s="60"/>
      <c r="G200" s="62" t="str">
        <f t="shared" si="8"/>
        <v/>
      </c>
      <c r="H200" s="63"/>
      <c r="I200" s="77">
        <v>4</v>
      </c>
      <c r="J200" s="11"/>
      <c r="K200" s="8"/>
      <c r="L200" s="14"/>
      <c r="M200" s="12"/>
      <c r="N200" s="14"/>
      <c r="O200" s="12"/>
      <c r="P200" s="14"/>
      <c r="Q200" s="12"/>
      <c r="R200" s="14"/>
      <c r="S200" s="12"/>
      <c r="T200" s="11"/>
      <c r="U200" s="13"/>
      <c r="V200" s="14"/>
      <c r="W200" s="12"/>
      <c r="X200" s="14"/>
      <c r="Y200" s="12"/>
      <c r="Z200" s="14"/>
      <c r="AA200" s="12"/>
      <c r="AB200" s="14"/>
      <c r="AC200" s="12"/>
      <c r="AD200" s="14"/>
      <c r="AE200" s="12"/>
      <c r="AF200" s="14"/>
      <c r="AG200" s="12"/>
      <c r="AH200" s="14"/>
      <c r="AI200" s="12"/>
      <c r="AJ200" s="14"/>
      <c r="AK200" s="12"/>
      <c r="AL200" s="14"/>
      <c r="AM200" s="12"/>
      <c r="AN200" s="14"/>
      <c r="AO200" s="12"/>
      <c r="AP200" s="14"/>
      <c r="AQ200" s="12"/>
      <c r="AR200" s="14"/>
      <c r="AS200" s="12"/>
      <c r="AT200" s="14"/>
      <c r="AU200" s="12"/>
      <c r="AV200" s="14"/>
      <c r="AW200" s="12"/>
    </row>
    <row r="201" spans="1:49" x14ac:dyDescent="0.25">
      <c r="A201" s="1" t="s">
        <v>53</v>
      </c>
      <c r="B201" s="3" t="s">
        <v>106</v>
      </c>
      <c r="C201" s="21" t="s">
        <v>269</v>
      </c>
      <c r="D201" s="88" t="s">
        <v>234</v>
      </c>
      <c r="E201" s="88"/>
      <c r="F201" s="16" t="s">
        <v>339</v>
      </c>
      <c r="G201" s="24" t="str">
        <f t="shared" si="8"/>
        <v/>
      </c>
      <c r="H201" s="25"/>
      <c r="I201" s="18">
        <v>1</v>
      </c>
      <c r="J201" s="11"/>
      <c r="K201" s="8"/>
      <c r="L201" s="14"/>
      <c r="M201" s="12"/>
      <c r="N201" s="14"/>
      <c r="O201" s="12"/>
      <c r="P201" s="14"/>
      <c r="Q201" s="12"/>
      <c r="R201" s="14"/>
      <c r="S201" s="12"/>
      <c r="T201" s="11"/>
      <c r="U201" s="13"/>
      <c r="V201" s="14"/>
      <c r="W201" s="12"/>
      <c r="X201" s="14"/>
      <c r="Y201" s="12"/>
      <c r="Z201" s="14"/>
      <c r="AA201" s="12"/>
      <c r="AB201" s="14"/>
      <c r="AC201" s="12"/>
      <c r="AD201" s="14"/>
      <c r="AE201" s="12"/>
      <c r="AF201" s="14"/>
      <c r="AG201" s="12"/>
      <c r="AH201" s="14"/>
      <c r="AI201" s="12"/>
      <c r="AJ201" s="14"/>
      <c r="AK201" s="12"/>
      <c r="AL201" s="14"/>
      <c r="AM201" s="12"/>
      <c r="AN201" s="14"/>
      <c r="AO201" s="12"/>
      <c r="AP201" s="14"/>
      <c r="AQ201" s="12"/>
      <c r="AR201" s="14"/>
      <c r="AS201" s="12"/>
      <c r="AT201" s="14"/>
      <c r="AU201" s="12"/>
      <c r="AV201" s="14"/>
      <c r="AW201" s="12"/>
    </row>
    <row r="202" spans="1:49" x14ac:dyDescent="0.25">
      <c r="A202" s="1" t="s">
        <v>53</v>
      </c>
      <c r="B202" s="3" t="s">
        <v>106</v>
      </c>
      <c r="C202" s="21" t="s">
        <v>270</v>
      </c>
      <c r="D202" s="88" t="s">
        <v>234</v>
      </c>
      <c r="E202" s="88"/>
      <c r="F202" s="16" t="s">
        <v>339</v>
      </c>
      <c r="G202" s="24" t="str">
        <f t="shared" si="8"/>
        <v/>
      </c>
      <c r="H202" s="25"/>
      <c r="I202" s="18">
        <v>1</v>
      </c>
      <c r="J202" s="11"/>
      <c r="K202" s="8"/>
      <c r="L202" s="14"/>
      <c r="M202" s="12"/>
      <c r="N202" s="14"/>
      <c r="O202" s="12"/>
      <c r="P202" s="14"/>
      <c r="Q202" s="12"/>
      <c r="R202" s="14"/>
      <c r="S202" s="12"/>
      <c r="T202" s="11"/>
      <c r="U202" s="13"/>
      <c r="V202" s="14"/>
      <c r="W202" s="12"/>
      <c r="X202" s="14"/>
      <c r="Y202" s="12"/>
      <c r="Z202" s="14"/>
      <c r="AA202" s="12"/>
      <c r="AB202" s="14"/>
      <c r="AC202" s="12"/>
      <c r="AD202" s="14"/>
      <c r="AE202" s="12"/>
      <c r="AF202" s="14"/>
      <c r="AG202" s="12"/>
      <c r="AH202" s="14"/>
      <c r="AI202" s="12"/>
      <c r="AJ202" s="14"/>
      <c r="AK202" s="12"/>
      <c r="AL202" s="14"/>
      <c r="AM202" s="12"/>
      <c r="AN202" s="14"/>
      <c r="AO202" s="12"/>
      <c r="AP202" s="14"/>
      <c r="AQ202" s="12"/>
      <c r="AR202" s="14"/>
      <c r="AS202" s="12"/>
      <c r="AT202" s="14"/>
      <c r="AU202" s="12"/>
      <c r="AV202" s="14"/>
      <c r="AW202" s="12"/>
    </row>
    <row r="203" spans="1:49" x14ac:dyDescent="0.25">
      <c r="A203" s="1" t="s">
        <v>53</v>
      </c>
      <c r="B203" s="3" t="s">
        <v>106</v>
      </c>
      <c r="C203" s="21" t="s">
        <v>271</v>
      </c>
      <c r="D203" s="88" t="s">
        <v>234</v>
      </c>
      <c r="E203" s="88"/>
      <c r="F203" s="16" t="s">
        <v>339</v>
      </c>
      <c r="G203" s="24" t="str">
        <f t="shared" si="8"/>
        <v/>
      </c>
      <c r="H203" s="25"/>
      <c r="I203" s="18">
        <v>1</v>
      </c>
      <c r="J203" s="11"/>
      <c r="K203" s="8"/>
      <c r="L203" s="14"/>
      <c r="M203" s="12"/>
      <c r="N203" s="14"/>
      <c r="O203" s="12"/>
      <c r="P203" s="14"/>
      <c r="Q203" s="12"/>
      <c r="R203" s="14"/>
      <c r="S203" s="12"/>
      <c r="T203" s="11"/>
      <c r="U203" s="13"/>
      <c r="V203" s="14"/>
      <c r="W203" s="12"/>
      <c r="X203" s="14"/>
      <c r="Y203" s="12"/>
      <c r="Z203" s="14"/>
      <c r="AA203" s="12"/>
      <c r="AB203" s="14"/>
      <c r="AC203" s="12"/>
      <c r="AD203" s="14"/>
      <c r="AE203" s="12"/>
      <c r="AF203" s="14"/>
      <c r="AG203" s="12"/>
      <c r="AH203" s="14"/>
      <c r="AI203" s="12"/>
      <c r="AJ203" s="14"/>
      <c r="AK203" s="12"/>
      <c r="AL203" s="14"/>
      <c r="AM203" s="12"/>
      <c r="AN203" s="14"/>
      <c r="AO203" s="12"/>
      <c r="AP203" s="14"/>
      <c r="AQ203" s="12"/>
      <c r="AR203" s="14"/>
      <c r="AS203" s="12"/>
      <c r="AT203" s="14"/>
      <c r="AU203" s="12"/>
      <c r="AV203" s="14"/>
      <c r="AW203" s="12"/>
    </row>
    <row r="204" spans="1:49" x14ac:dyDescent="0.25">
      <c r="A204" s="1" t="s">
        <v>177</v>
      </c>
      <c r="B204" s="3" t="s">
        <v>106</v>
      </c>
      <c r="C204" s="21" t="s">
        <v>272</v>
      </c>
      <c r="D204" s="16" t="s">
        <v>255</v>
      </c>
      <c r="E204" s="88" t="s">
        <v>349</v>
      </c>
      <c r="F204" s="16"/>
      <c r="G204" s="24" t="str">
        <f t="shared" si="8"/>
        <v/>
      </c>
      <c r="H204" s="25"/>
      <c r="I204" s="18">
        <v>1</v>
      </c>
      <c r="J204" s="11"/>
      <c r="K204" s="8"/>
      <c r="L204" s="14"/>
      <c r="M204" s="12"/>
      <c r="N204" s="14"/>
      <c r="O204" s="12"/>
      <c r="P204" s="14"/>
      <c r="Q204" s="12"/>
      <c r="R204" s="14"/>
      <c r="S204" s="12"/>
      <c r="T204" s="11"/>
      <c r="U204" s="13"/>
      <c r="V204" s="14"/>
      <c r="W204" s="12"/>
      <c r="X204" s="14"/>
      <c r="Y204" s="12"/>
      <c r="Z204" s="14"/>
      <c r="AA204" s="12"/>
      <c r="AB204" s="14"/>
      <c r="AC204" s="12"/>
      <c r="AD204" s="14"/>
      <c r="AE204" s="12"/>
      <c r="AF204" s="14"/>
      <c r="AG204" s="12"/>
      <c r="AH204" s="14"/>
      <c r="AI204" s="12"/>
      <c r="AJ204" s="14"/>
      <c r="AK204" s="12"/>
      <c r="AL204" s="14"/>
      <c r="AM204" s="12"/>
      <c r="AN204" s="14"/>
      <c r="AO204" s="12"/>
      <c r="AP204" s="14"/>
      <c r="AQ204" s="12"/>
      <c r="AR204" s="14"/>
      <c r="AS204" s="12"/>
      <c r="AT204" s="14"/>
      <c r="AU204" s="12"/>
      <c r="AV204" s="14"/>
      <c r="AW204" s="12"/>
    </row>
    <row r="205" spans="1:49" x14ac:dyDescent="0.25">
      <c r="A205" s="1" t="s">
        <v>53</v>
      </c>
      <c r="B205" s="3" t="s">
        <v>274</v>
      </c>
      <c r="C205" s="21" t="s">
        <v>276</v>
      </c>
      <c r="D205" s="88" t="s">
        <v>234</v>
      </c>
      <c r="E205" s="89" t="s">
        <v>337</v>
      </c>
      <c r="F205" s="16"/>
      <c r="G205" s="24" t="str">
        <f t="shared" si="8"/>
        <v/>
      </c>
      <c r="H205" s="25"/>
      <c r="I205" s="18">
        <v>1</v>
      </c>
      <c r="J205" s="11"/>
      <c r="K205" s="8"/>
      <c r="L205" s="14"/>
      <c r="M205" s="12"/>
      <c r="N205" s="14"/>
      <c r="O205" s="12"/>
      <c r="P205" s="14"/>
      <c r="Q205" s="12"/>
      <c r="R205" s="14"/>
      <c r="S205" s="12"/>
      <c r="T205" s="11"/>
      <c r="U205" s="13"/>
      <c r="V205" s="14"/>
      <c r="W205" s="12"/>
      <c r="X205" s="14"/>
      <c r="Y205" s="12"/>
      <c r="Z205" s="14"/>
      <c r="AA205" s="12"/>
      <c r="AB205" s="14"/>
      <c r="AC205" s="12"/>
      <c r="AD205" s="14"/>
      <c r="AE205" s="12"/>
      <c r="AF205" s="14"/>
      <c r="AG205" s="12"/>
      <c r="AH205" s="14"/>
      <c r="AI205" s="12"/>
      <c r="AJ205" s="14"/>
      <c r="AK205" s="12"/>
      <c r="AL205" s="14"/>
      <c r="AM205" s="12"/>
      <c r="AN205" s="14"/>
      <c r="AO205" s="12"/>
      <c r="AP205" s="14"/>
      <c r="AQ205" s="12"/>
      <c r="AR205" s="14"/>
      <c r="AS205" s="12"/>
      <c r="AT205" s="14"/>
      <c r="AU205" s="12"/>
      <c r="AV205" s="14"/>
      <c r="AW205" s="12"/>
    </row>
    <row r="206" spans="1:49" x14ac:dyDescent="0.25">
      <c r="A206" s="1" t="s">
        <v>54</v>
      </c>
      <c r="B206" s="3" t="s">
        <v>275</v>
      </c>
      <c r="C206" s="21" t="s">
        <v>277</v>
      </c>
      <c r="D206" s="88" t="s">
        <v>234</v>
      </c>
      <c r="E206" s="88"/>
      <c r="F206" s="16" t="s">
        <v>347</v>
      </c>
      <c r="G206" s="24" t="str">
        <f t="shared" si="8"/>
        <v/>
      </c>
      <c r="H206" s="25"/>
      <c r="I206" s="18">
        <v>1</v>
      </c>
      <c r="J206" s="11"/>
      <c r="K206" s="8"/>
      <c r="L206" s="14"/>
      <c r="M206" s="12"/>
      <c r="N206" s="14"/>
      <c r="O206" s="12"/>
      <c r="P206" s="14"/>
      <c r="Q206" s="12"/>
      <c r="R206" s="14"/>
      <c r="S206" s="12"/>
      <c r="T206" s="11"/>
      <c r="U206" s="13"/>
      <c r="V206" s="14"/>
      <c r="W206" s="12"/>
      <c r="X206" s="14"/>
      <c r="Y206" s="12"/>
      <c r="Z206" s="14"/>
      <c r="AA206" s="12"/>
      <c r="AB206" s="14"/>
      <c r="AC206" s="12"/>
      <c r="AD206" s="14"/>
      <c r="AE206" s="12"/>
      <c r="AF206" s="14"/>
      <c r="AG206" s="12"/>
      <c r="AH206" s="14"/>
      <c r="AI206" s="12"/>
      <c r="AJ206" s="14"/>
      <c r="AK206" s="12"/>
      <c r="AL206" s="14"/>
      <c r="AM206" s="12"/>
      <c r="AN206" s="14"/>
      <c r="AO206" s="12"/>
      <c r="AP206" s="14"/>
      <c r="AQ206" s="12"/>
      <c r="AR206" s="14"/>
      <c r="AS206" s="12"/>
      <c r="AT206" s="14"/>
      <c r="AU206" s="12"/>
      <c r="AV206" s="14"/>
      <c r="AW206" s="12"/>
    </row>
    <row r="207" spans="1:49" x14ac:dyDescent="0.25">
      <c r="A207" s="1" t="s">
        <v>54</v>
      </c>
      <c r="B207" s="3" t="s">
        <v>278</v>
      </c>
      <c r="C207" s="21" t="s">
        <v>279</v>
      </c>
      <c r="D207" s="88" t="s">
        <v>234</v>
      </c>
      <c r="E207" s="88"/>
      <c r="F207" s="16"/>
      <c r="G207" s="24" t="str">
        <f t="shared" si="8"/>
        <v/>
      </c>
      <c r="H207" s="25"/>
      <c r="I207" s="18">
        <v>6</v>
      </c>
      <c r="J207" s="11"/>
      <c r="K207" s="8"/>
      <c r="L207" s="14"/>
      <c r="M207" s="12"/>
      <c r="N207" s="14"/>
      <c r="O207" s="12"/>
      <c r="P207" s="14"/>
      <c r="Q207" s="12"/>
      <c r="R207" s="14"/>
      <c r="S207" s="12"/>
      <c r="T207" s="11"/>
      <c r="U207" s="13"/>
      <c r="V207" s="14"/>
      <c r="W207" s="12"/>
      <c r="X207" s="14"/>
      <c r="Y207" s="12"/>
      <c r="Z207" s="14"/>
      <c r="AA207" s="12"/>
      <c r="AB207" s="14"/>
      <c r="AC207" s="12"/>
      <c r="AD207" s="14"/>
      <c r="AE207" s="12"/>
      <c r="AF207" s="14"/>
      <c r="AG207" s="12"/>
      <c r="AH207" s="14"/>
      <c r="AI207" s="12"/>
      <c r="AJ207" s="14"/>
      <c r="AK207" s="12"/>
      <c r="AL207" s="14"/>
      <c r="AM207" s="12"/>
      <c r="AN207" s="14"/>
      <c r="AO207" s="12"/>
      <c r="AP207" s="14"/>
      <c r="AQ207" s="12"/>
      <c r="AR207" s="14"/>
      <c r="AS207" s="12"/>
      <c r="AT207" s="14"/>
      <c r="AU207" s="12"/>
      <c r="AV207" s="14"/>
      <c r="AW207" s="12"/>
    </row>
    <row r="208" spans="1:49" x14ac:dyDescent="0.25">
      <c r="A208" s="84" t="s">
        <v>54</v>
      </c>
      <c r="B208" s="3" t="s">
        <v>280</v>
      </c>
      <c r="C208" s="85" t="s">
        <v>281</v>
      </c>
      <c r="D208" s="86" t="s">
        <v>338</v>
      </c>
      <c r="E208" s="88"/>
      <c r="F208" s="16"/>
      <c r="G208" s="24" t="str">
        <f t="shared" si="8"/>
        <v/>
      </c>
      <c r="H208" s="25"/>
      <c r="I208" s="18">
        <v>1</v>
      </c>
      <c r="J208" s="11"/>
      <c r="K208" s="8"/>
      <c r="L208" s="14"/>
      <c r="M208" s="12"/>
      <c r="N208" s="14"/>
      <c r="O208" s="12"/>
      <c r="P208" s="14"/>
      <c r="Q208" s="12"/>
      <c r="R208" s="14"/>
      <c r="S208" s="12"/>
      <c r="T208" s="11"/>
      <c r="U208" s="13"/>
      <c r="V208" s="14"/>
      <c r="W208" s="12"/>
      <c r="X208" s="14"/>
      <c r="Y208" s="12"/>
      <c r="Z208" s="14"/>
      <c r="AA208" s="12"/>
      <c r="AB208" s="14"/>
      <c r="AC208" s="12"/>
      <c r="AD208" s="14"/>
      <c r="AE208" s="12"/>
      <c r="AF208" s="14"/>
      <c r="AG208" s="12"/>
      <c r="AH208" s="14"/>
      <c r="AI208" s="12"/>
      <c r="AJ208" s="14"/>
      <c r="AK208" s="12"/>
      <c r="AL208" s="14"/>
      <c r="AM208" s="12"/>
      <c r="AN208" s="14"/>
      <c r="AO208" s="12"/>
      <c r="AP208" s="14"/>
      <c r="AQ208" s="12"/>
      <c r="AR208" s="14"/>
      <c r="AS208" s="12"/>
      <c r="AT208" s="14"/>
      <c r="AU208" s="12"/>
      <c r="AV208" s="14"/>
      <c r="AW208" s="12"/>
    </row>
    <row r="209" spans="1:49" x14ac:dyDescent="0.25">
      <c r="A209" s="84" t="s">
        <v>54</v>
      </c>
      <c r="B209" s="3" t="s">
        <v>282</v>
      </c>
      <c r="C209" s="85" t="s">
        <v>283</v>
      </c>
      <c r="D209" s="86" t="s">
        <v>338</v>
      </c>
      <c r="E209" s="88"/>
      <c r="F209" s="16"/>
      <c r="G209" s="24" t="str">
        <f t="shared" si="8"/>
        <v/>
      </c>
      <c r="H209" s="25"/>
      <c r="I209" s="18">
        <v>1</v>
      </c>
      <c r="J209" s="11"/>
      <c r="K209" s="8"/>
      <c r="L209" s="14"/>
      <c r="M209" s="12"/>
      <c r="N209" s="14"/>
      <c r="O209" s="12"/>
      <c r="P209" s="14"/>
      <c r="Q209" s="12"/>
      <c r="R209" s="14"/>
      <c r="S209" s="12"/>
      <c r="T209" s="11"/>
      <c r="U209" s="13"/>
      <c r="V209" s="14"/>
      <c r="W209" s="12"/>
      <c r="X209" s="14"/>
      <c r="Y209" s="12"/>
      <c r="Z209" s="14"/>
      <c r="AA209" s="12"/>
      <c r="AB209" s="14"/>
      <c r="AC209" s="12"/>
      <c r="AD209" s="14"/>
      <c r="AE209" s="12"/>
      <c r="AF209" s="14"/>
      <c r="AG209" s="12"/>
      <c r="AH209" s="14"/>
      <c r="AI209" s="12"/>
      <c r="AJ209" s="14"/>
      <c r="AK209" s="12"/>
      <c r="AL209" s="14"/>
      <c r="AM209" s="12"/>
      <c r="AN209" s="14"/>
      <c r="AO209" s="12"/>
      <c r="AP209" s="14"/>
      <c r="AQ209" s="12"/>
      <c r="AR209" s="14"/>
      <c r="AS209" s="12"/>
      <c r="AT209" s="14"/>
      <c r="AU209" s="12"/>
      <c r="AV209" s="14"/>
      <c r="AW209" s="12"/>
    </row>
    <row r="210" spans="1:49" x14ac:dyDescent="0.25">
      <c r="A210" s="1" t="s">
        <v>54</v>
      </c>
      <c r="B210" s="3">
        <v>2292227</v>
      </c>
      <c r="C210" s="21" t="s">
        <v>286</v>
      </c>
      <c r="D210" s="16" t="s">
        <v>338</v>
      </c>
      <c r="E210" s="88"/>
      <c r="F210" s="16" t="s">
        <v>350</v>
      </c>
      <c r="G210" s="24" t="str">
        <f t="shared" si="8"/>
        <v/>
      </c>
      <c r="H210" s="25"/>
      <c r="I210" s="18">
        <v>2</v>
      </c>
      <c r="J210" s="11"/>
      <c r="K210" s="8"/>
      <c r="L210" s="14"/>
      <c r="M210" s="12"/>
      <c r="N210" s="14"/>
      <c r="O210" s="12"/>
      <c r="P210" s="14"/>
      <c r="Q210" s="12"/>
      <c r="R210" s="14"/>
      <c r="S210" s="12"/>
      <c r="T210" s="11"/>
      <c r="U210" s="13"/>
      <c r="V210" s="14"/>
      <c r="W210" s="12"/>
      <c r="X210" s="14"/>
      <c r="Y210" s="12"/>
      <c r="Z210" s="14"/>
      <c r="AA210" s="12"/>
      <c r="AB210" s="14"/>
      <c r="AC210" s="12"/>
      <c r="AD210" s="14"/>
      <c r="AE210" s="12"/>
      <c r="AF210" s="14"/>
      <c r="AG210" s="12"/>
      <c r="AH210" s="14"/>
      <c r="AI210" s="12"/>
      <c r="AJ210" s="14"/>
      <c r="AK210" s="12"/>
      <c r="AL210" s="14"/>
      <c r="AM210" s="12"/>
      <c r="AN210" s="14"/>
      <c r="AO210" s="12"/>
      <c r="AP210" s="14"/>
      <c r="AQ210" s="12"/>
      <c r="AR210" s="14"/>
      <c r="AS210" s="12"/>
      <c r="AT210" s="14"/>
      <c r="AU210" s="12"/>
      <c r="AV210" s="14"/>
      <c r="AW210" s="12"/>
    </row>
    <row r="211" spans="1:49" x14ac:dyDescent="0.25">
      <c r="A211" s="1" t="s">
        <v>54</v>
      </c>
      <c r="B211" s="3">
        <v>999038530</v>
      </c>
      <c r="C211" s="21" t="s">
        <v>287</v>
      </c>
      <c r="D211" s="16" t="s">
        <v>255</v>
      </c>
      <c r="E211" s="88" t="s">
        <v>349</v>
      </c>
      <c r="F211" s="16"/>
      <c r="G211" s="24" t="str">
        <f t="shared" si="8"/>
        <v/>
      </c>
      <c r="H211" s="25"/>
      <c r="I211" s="18">
        <v>1</v>
      </c>
      <c r="J211" s="11"/>
      <c r="K211" s="8"/>
      <c r="L211" s="14"/>
      <c r="M211" s="12"/>
      <c r="N211" s="14"/>
      <c r="O211" s="12"/>
      <c r="P211" s="14"/>
      <c r="Q211" s="12"/>
      <c r="R211" s="14"/>
      <c r="S211" s="12"/>
      <c r="T211" s="11"/>
      <c r="U211" s="13"/>
      <c r="V211" s="14"/>
      <c r="W211" s="12"/>
      <c r="X211" s="14"/>
      <c r="Y211" s="12"/>
      <c r="Z211" s="14"/>
      <c r="AA211" s="12"/>
      <c r="AB211" s="14"/>
      <c r="AC211" s="12"/>
      <c r="AD211" s="14"/>
      <c r="AE211" s="12"/>
      <c r="AF211" s="14"/>
      <c r="AG211" s="12"/>
      <c r="AH211" s="14"/>
      <c r="AI211" s="12"/>
      <c r="AJ211" s="14"/>
      <c r="AK211" s="12"/>
      <c r="AL211" s="14"/>
      <c r="AM211" s="12"/>
      <c r="AN211" s="14"/>
      <c r="AO211" s="12"/>
      <c r="AP211" s="14"/>
      <c r="AQ211" s="12"/>
      <c r="AR211" s="14"/>
      <c r="AS211" s="12"/>
      <c r="AT211" s="14"/>
      <c r="AU211" s="12"/>
      <c r="AV211" s="14"/>
      <c r="AW211" s="12"/>
    </row>
    <row r="212" spans="1:49" x14ac:dyDescent="0.25">
      <c r="A212" s="1" t="s">
        <v>47</v>
      </c>
      <c r="B212" s="3" t="s">
        <v>327</v>
      </c>
      <c r="C212" s="21" t="s">
        <v>328</v>
      </c>
      <c r="D212" s="16" t="s">
        <v>255</v>
      </c>
      <c r="E212" s="88" t="s">
        <v>349</v>
      </c>
      <c r="F212" s="16"/>
      <c r="G212" s="24" t="str">
        <f t="shared" si="8"/>
        <v/>
      </c>
      <c r="H212" s="25"/>
      <c r="I212" s="18">
        <v>3</v>
      </c>
      <c r="J212" s="11"/>
      <c r="K212" s="8"/>
      <c r="L212" s="14"/>
      <c r="M212" s="12"/>
      <c r="N212" s="14"/>
      <c r="O212" s="12"/>
      <c r="P212" s="14"/>
      <c r="Q212" s="12"/>
      <c r="R212" s="14"/>
      <c r="S212" s="12"/>
      <c r="T212" s="11"/>
      <c r="U212" s="13"/>
      <c r="V212" s="14"/>
      <c r="W212" s="12"/>
      <c r="X212" s="14"/>
      <c r="Y212" s="12"/>
      <c r="Z212" s="14"/>
      <c r="AA212" s="12"/>
      <c r="AB212" s="14"/>
      <c r="AC212" s="12"/>
      <c r="AD212" s="14"/>
      <c r="AE212" s="12"/>
      <c r="AF212" s="14"/>
      <c r="AG212" s="12"/>
      <c r="AH212" s="14"/>
      <c r="AI212" s="12"/>
      <c r="AJ212" s="14"/>
      <c r="AK212" s="12"/>
      <c r="AL212" s="14"/>
      <c r="AM212" s="12"/>
      <c r="AN212" s="14"/>
      <c r="AO212" s="12"/>
      <c r="AP212" s="14"/>
      <c r="AQ212" s="12"/>
      <c r="AR212" s="14"/>
      <c r="AS212" s="12"/>
      <c r="AT212" s="14"/>
      <c r="AU212" s="12"/>
      <c r="AV212" s="14"/>
      <c r="AW212" s="12"/>
    </row>
    <row r="213" spans="1:49" ht="30" x14ac:dyDescent="0.25">
      <c r="A213" s="1" t="s">
        <v>47</v>
      </c>
      <c r="B213" s="3" t="s">
        <v>329</v>
      </c>
      <c r="C213" s="21" t="s">
        <v>330</v>
      </c>
      <c r="D213" s="16" t="s">
        <v>255</v>
      </c>
      <c r="E213" s="88" t="s">
        <v>349</v>
      </c>
      <c r="F213" s="16"/>
      <c r="G213" s="24" t="str">
        <f t="shared" si="8"/>
        <v/>
      </c>
      <c r="H213" s="25"/>
      <c r="I213" s="18">
        <v>2</v>
      </c>
      <c r="J213" s="11"/>
      <c r="K213" s="8"/>
      <c r="L213" s="14"/>
      <c r="M213" s="12"/>
      <c r="N213" s="14"/>
      <c r="O213" s="12"/>
      <c r="P213" s="14"/>
      <c r="Q213" s="12"/>
      <c r="R213" s="14"/>
      <c r="S213" s="12"/>
      <c r="T213" s="11"/>
      <c r="U213" s="13"/>
      <c r="V213" s="14"/>
      <c r="W213" s="12"/>
      <c r="X213" s="14"/>
      <c r="Y213" s="12"/>
      <c r="Z213" s="14"/>
      <c r="AA213" s="12"/>
      <c r="AB213" s="14"/>
      <c r="AC213" s="12"/>
      <c r="AD213" s="14"/>
      <c r="AE213" s="12"/>
      <c r="AF213" s="14"/>
      <c r="AG213" s="12"/>
      <c r="AH213" s="14"/>
      <c r="AI213" s="12"/>
      <c r="AJ213" s="14"/>
      <c r="AK213" s="12"/>
      <c r="AL213" s="14"/>
      <c r="AM213" s="12"/>
      <c r="AN213" s="14"/>
      <c r="AO213" s="12"/>
      <c r="AP213" s="14"/>
      <c r="AQ213" s="12"/>
      <c r="AR213" s="14"/>
      <c r="AS213" s="12"/>
      <c r="AT213" s="14"/>
      <c r="AU213" s="12"/>
      <c r="AV213" s="14"/>
      <c r="AW213" s="12"/>
    </row>
  </sheetData>
  <autoFilter ref="A1:AW213" xr:uid="{33165732-921F-4B38-922B-372698C0E235}"/>
  <sortState xmlns:xlrd2="http://schemas.microsoft.com/office/spreadsheetml/2017/richdata2" ref="A2:AQ211">
    <sortCondition sortBy="fontColor" ref="C159"/>
  </sortState>
  <phoneticPr fontId="8" type="noConversion"/>
  <conditionalFormatting sqref="B1">
    <cfRule type="duplicateValues" dxfId="40" priority="41"/>
  </conditionalFormatting>
  <conditionalFormatting sqref="B2:B3">
    <cfRule type="duplicateValues" dxfId="39" priority="40"/>
  </conditionalFormatting>
  <conditionalFormatting sqref="B4">
    <cfRule type="duplicateValues" dxfId="38" priority="39"/>
  </conditionalFormatting>
  <conditionalFormatting sqref="B5">
    <cfRule type="duplicateValues" dxfId="37" priority="38"/>
  </conditionalFormatting>
  <conditionalFormatting sqref="B6">
    <cfRule type="duplicateValues" dxfId="36" priority="37"/>
  </conditionalFormatting>
  <conditionalFormatting sqref="B7:B9">
    <cfRule type="duplicateValues" dxfId="35" priority="36"/>
  </conditionalFormatting>
  <conditionalFormatting sqref="B10:B22">
    <cfRule type="duplicateValues" dxfId="34" priority="35"/>
  </conditionalFormatting>
  <conditionalFormatting sqref="B23:B31 B50:B52 B33:B48">
    <cfRule type="duplicateValues" dxfId="33" priority="34"/>
  </conditionalFormatting>
  <conditionalFormatting sqref="B53:B75">
    <cfRule type="duplicateValues" dxfId="32" priority="33"/>
  </conditionalFormatting>
  <conditionalFormatting sqref="B78:B105 B142:B157 B108:B139 B164:B171">
    <cfRule type="duplicateValues" dxfId="31" priority="32"/>
  </conditionalFormatting>
  <conditionalFormatting sqref="B140">
    <cfRule type="duplicateValues" dxfId="30" priority="31"/>
  </conditionalFormatting>
  <conditionalFormatting sqref="B141">
    <cfRule type="duplicateValues" dxfId="29" priority="30"/>
  </conditionalFormatting>
  <conditionalFormatting sqref="B176">
    <cfRule type="duplicateValues" dxfId="28" priority="29"/>
  </conditionalFormatting>
  <conditionalFormatting sqref="B177:B179">
    <cfRule type="duplicateValues" dxfId="27" priority="28"/>
  </conditionalFormatting>
  <conditionalFormatting sqref="B180 B182:B183">
    <cfRule type="duplicateValues" dxfId="26" priority="27"/>
  </conditionalFormatting>
  <conditionalFormatting sqref="B189:B191">
    <cfRule type="duplicateValues" dxfId="25" priority="26"/>
  </conditionalFormatting>
  <conditionalFormatting sqref="B184:B188">
    <cfRule type="duplicateValues" dxfId="24" priority="25"/>
  </conditionalFormatting>
  <conditionalFormatting sqref="B49">
    <cfRule type="duplicateValues" dxfId="23" priority="23"/>
  </conditionalFormatting>
  <conditionalFormatting sqref="B192:B200">
    <cfRule type="duplicateValues" dxfId="22" priority="42"/>
  </conditionalFormatting>
  <conditionalFormatting sqref="B32">
    <cfRule type="duplicateValues" dxfId="21" priority="19"/>
  </conditionalFormatting>
  <conditionalFormatting sqref="B76:B77">
    <cfRule type="duplicateValues" dxfId="20" priority="18"/>
  </conditionalFormatting>
  <conditionalFormatting sqref="B106:B107">
    <cfRule type="duplicateValues" dxfId="19" priority="17"/>
  </conditionalFormatting>
  <conditionalFormatting sqref="B172">
    <cfRule type="duplicateValues" dxfId="18" priority="7"/>
  </conditionalFormatting>
  <conditionalFormatting sqref="B173">
    <cfRule type="duplicateValues" dxfId="17" priority="6"/>
  </conditionalFormatting>
  <conditionalFormatting sqref="B174">
    <cfRule type="duplicateValues" dxfId="16" priority="5"/>
  </conditionalFormatting>
  <conditionalFormatting sqref="B175">
    <cfRule type="duplicateValues" dxfId="15" priority="4"/>
  </conditionalFormatting>
  <conditionalFormatting sqref="B181">
    <cfRule type="duplicateValues" dxfId="14" priority="3"/>
  </conditionalFormatting>
  <conditionalFormatting sqref="B201:B213">
    <cfRule type="duplicateValues" dxfId="13" priority="2"/>
  </conditionalFormatting>
  <conditionalFormatting sqref="B158:B163">
    <cfRule type="duplicateValues" dxfId="12" priority="1"/>
  </conditionalFormatting>
  <pageMargins left="0.25" right="0.25" top="0.75" bottom="0.75" header="0.3" footer="0.3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0377-5024-4DDA-A9FA-8D649A0218F5}">
  <sheetPr filterMode="1">
    <pageSetUpPr fitToPage="1"/>
  </sheetPr>
  <dimension ref="A1:AV34"/>
  <sheetViews>
    <sheetView workbookViewId="0">
      <selection activeCell="D9" sqref="D9:D28"/>
    </sheetView>
  </sheetViews>
  <sheetFormatPr defaultColWidth="23" defaultRowHeight="15" x14ac:dyDescent="0.25"/>
  <cols>
    <col min="1" max="1" width="8.85546875" bestFit="1" customWidth="1"/>
    <col min="2" max="2" width="12" bestFit="1" customWidth="1"/>
    <col min="3" max="3" width="48" bestFit="1" customWidth="1"/>
    <col min="4" max="4" width="19.85546875" bestFit="1" customWidth="1"/>
    <col min="5" max="5" width="32.42578125" bestFit="1" customWidth="1"/>
    <col min="6" max="6" width="13.5703125" customWidth="1"/>
    <col min="7" max="7" width="11.7109375" customWidth="1"/>
    <col min="8" max="8" width="7.85546875" bestFit="1" customWidth="1"/>
  </cols>
  <sheetData>
    <row r="1" spans="1:48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hidden="1" x14ac:dyDescent="0.25">
      <c r="A2" s="43" t="s">
        <v>201</v>
      </c>
      <c r="B2" s="44">
        <v>201000197</v>
      </c>
      <c r="C2" s="55" t="s">
        <v>170</v>
      </c>
      <c r="D2" s="16" t="s">
        <v>326</v>
      </c>
      <c r="E2" s="16"/>
      <c r="F2" s="24" t="s">
        <v>321</v>
      </c>
      <c r="G2" s="25"/>
      <c r="H2" s="18">
        <v>1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idden="1" x14ac:dyDescent="0.25">
      <c r="A3" s="43" t="s">
        <v>201</v>
      </c>
      <c r="B3" s="44">
        <v>201000197</v>
      </c>
      <c r="C3" s="55" t="s">
        <v>126</v>
      </c>
      <c r="D3" s="16" t="s">
        <v>326</v>
      </c>
      <c r="E3" s="16"/>
      <c r="F3" s="24">
        <v>0</v>
      </c>
      <c r="G3" s="25">
        <v>1</v>
      </c>
      <c r="H3" s="22">
        <v>1</v>
      </c>
      <c r="I3" s="11"/>
      <c r="J3" s="8"/>
      <c r="K3" s="11"/>
      <c r="L3" s="12"/>
      <c r="M3" s="11"/>
      <c r="N3" s="13"/>
      <c r="O3" s="14"/>
      <c r="P3" s="12"/>
      <c r="Q3" s="14"/>
      <c r="R3" s="12"/>
      <c r="S3" s="14"/>
      <c r="T3" s="12"/>
      <c r="U3" s="14"/>
      <c r="V3" s="12"/>
      <c r="W3" s="14"/>
      <c r="X3" s="12"/>
      <c r="Y3" s="14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hidden="1" x14ac:dyDescent="0.25">
      <c r="A4" s="43" t="s">
        <v>201</v>
      </c>
      <c r="B4" s="44">
        <v>201000260</v>
      </c>
      <c r="C4" s="45" t="s">
        <v>55</v>
      </c>
      <c r="D4" s="16" t="s">
        <v>326</v>
      </c>
      <c r="E4" s="16"/>
      <c r="F4" s="24" t="s">
        <v>321</v>
      </c>
      <c r="G4" s="25"/>
      <c r="H4" s="18">
        <v>1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1"/>
      <c r="AR4" s="12"/>
      <c r="AS4" s="11"/>
      <c r="AT4" s="12"/>
      <c r="AU4" s="11"/>
      <c r="AV4" s="12"/>
    </row>
    <row r="5" spans="1:48" hidden="1" x14ac:dyDescent="0.25">
      <c r="A5" s="43" t="s">
        <v>201</v>
      </c>
      <c r="B5" s="44">
        <v>201000160</v>
      </c>
      <c r="C5" s="45" t="s">
        <v>171</v>
      </c>
      <c r="D5" s="16" t="s">
        <v>326</v>
      </c>
      <c r="E5" s="16"/>
      <c r="F5" s="24" t="s">
        <v>321</v>
      </c>
      <c r="G5" s="25"/>
      <c r="H5" s="18">
        <v>1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1"/>
      <c r="AR5" s="12"/>
      <c r="AS5" s="11"/>
      <c r="AT5" s="12"/>
      <c r="AU5" s="11"/>
      <c r="AV5" s="12"/>
    </row>
    <row r="6" spans="1:48" hidden="1" x14ac:dyDescent="0.25">
      <c r="A6" s="43" t="s">
        <v>201</v>
      </c>
      <c r="B6" s="44">
        <v>201000160</v>
      </c>
      <c r="C6" s="45" t="s">
        <v>172</v>
      </c>
      <c r="D6" s="16" t="s">
        <v>326</v>
      </c>
      <c r="E6" s="16"/>
      <c r="F6" s="24" t="s">
        <v>321</v>
      </c>
      <c r="G6" s="25"/>
      <c r="H6" s="18">
        <v>1</v>
      </c>
      <c r="I6" s="11"/>
      <c r="J6" s="12"/>
      <c r="K6" s="11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hidden="1" x14ac:dyDescent="0.25">
      <c r="A7" s="43" t="s">
        <v>201</v>
      </c>
      <c r="B7" s="47">
        <v>201000174</v>
      </c>
      <c r="C7" s="55" t="s">
        <v>127</v>
      </c>
      <c r="D7" s="16" t="s">
        <v>326</v>
      </c>
      <c r="E7" s="16"/>
      <c r="F7" s="24">
        <v>0</v>
      </c>
      <c r="G7" s="25">
        <v>1</v>
      </c>
      <c r="H7" s="18">
        <v>1</v>
      </c>
      <c r="I7" s="11"/>
      <c r="J7" s="8"/>
      <c r="K7" s="11"/>
      <c r="L7" s="12"/>
      <c r="M7" s="11"/>
      <c r="N7" s="13"/>
      <c r="O7" s="11"/>
      <c r="P7" s="12"/>
      <c r="Q7" s="11"/>
      <c r="R7" s="13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hidden="1" x14ac:dyDescent="0.25">
      <c r="A8" s="43" t="s">
        <v>201</v>
      </c>
      <c r="B8" s="44">
        <v>201000281</v>
      </c>
      <c r="C8" s="55" t="s">
        <v>128</v>
      </c>
      <c r="D8" s="16" t="s">
        <v>326</v>
      </c>
      <c r="E8" s="16"/>
      <c r="F8" s="24">
        <v>0</v>
      </c>
      <c r="G8" s="25">
        <v>1</v>
      </c>
      <c r="H8" s="18">
        <v>1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ht="30" x14ac:dyDescent="0.25">
      <c r="A9" s="57" t="s">
        <v>201</v>
      </c>
      <c r="B9" s="58">
        <v>700002642</v>
      </c>
      <c r="C9" s="59" t="s">
        <v>129</v>
      </c>
      <c r="D9" s="60" t="s">
        <v>235</v>
      </c>
      <c r="E9" s="61" t="s">
        <v>290</v>
      </c>
      <c r="F9" s="24">
        <v>0</v>
      </c>
      <c r="G9" s="25">
        <v>1</v>
      </c>
      <c r="H9" s="77">
        <v>1</v>
      </c>
      <c r="I9" s="11">
        <v>44019</v>
      </c>
      <c r="J9" s="13">
        <v>-1</v>
      </c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hidden="1" x14ac:dyDescent="0.25">
      <c r="A10" s="43" t="s">
        <v>50</v>
      </c>
      <c r="B10" s="44">
        <v>205000610</v>
      </c>
      <c r="C10" s="45" t="s">
        <v>223</v>
      </c>
      <c r="D10" s="16" t="s">
        <v>234</v>
      </c>
      <c r="E10" s="16"/>
      <c r="F10" s="34"/>
      <c r="G10" s="34"/>
      <c r="H10" s="18">
        <v>1</v>
      </c>
      <c r="I10" s="11"/>
      <c r="J10" s="8"/>
      <c r="K10" s="14"/>
      <c r="L10" s="12"/>
      <c r="M10" s="11"/>
      <c r="N10" s="13"/>
      <c r="O10" s="11"/>
      <c r="P10" s="12"/>
      <c r="Q10" s="11"/>
      <c r="R10" s="13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hidden="1" x14ac:dyDescent="0.25">
      <c r="A11" s="43" t="s">
        <v>47</v>
      </c>
      <c r="B11" s="44" t="s">
        <v>7</v>
      </c>
      <c r="C11" s="45" t="s">
        <v>62</v>
      </c>
      <c r="D11" s="16" t="s">
        <v>234</v>
      </c>
      <c r="E11" s="16"/>
      <c r="F11" s="24" t="s">
        <v>321</v>
      </c>
      <c r="G11" s="25"/>
      <c r="H11" s="18">
        <v>4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47</v>
      </c>
      <c r="B12" s="44">
        <v>700004156</v>
      </c>
      <c r="C12" s="68" t="s">
        <v>84</v>
      </c>
      <c r="D12" s="16" t="s">
        <v>235</v>
      </c>
      <c r="E12" s="16"/>
      <c r="F12" s="24">
        <v>0</v>
      </c>
      <c r="G12" s="25">
        <v>3</v>
      </c>
      <c r="H12" s="22">
        <v>6</v>
      </c>
      <c r="I12" s="11"/>
      <c r="J12" s="42"/>
      <c r="K12" s="11"/>
      <c r="L12" s="13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3"/>
      <c r="AS12" s="11"/>
      <c r="AT12" s="13"/>
      <c r="AU12" s="11"/>
      <c r="AV12" s="13"/>
    </row>
    <row r="13" spans="1:48" ht="30" x14ac:dyDescent="0.25">
      <c r="A13" s="57" t="s">
        <v>47</v>
      </c>
      <c r="B13" s="64">
        <v>186002350</v>
      </c>
      <c r="C13" s="59" t="s">
        <v>130</v>
      </c>
      <c r="D13" s="60" t="s">
        <v>235</v>
      </c>
      <c r="E13" s="65" t="s">
        <v>291</v>
      </c>
      <c r="F13" s="24">
        <v>-2</v>
      </c>
      <c r="G13" s="25">
        <v>9</v>
      </c>
      <c r="H13" s="66">
        <v>7</v>
      </c>
      <c r="I13" s="11">
        <v>44019</v>
      </c>
      <c r="J13" s="13">
        <v>-7</v>
      </c>
      <c r="K13" s="11"/>
      <c r="L13" s="13"/>
      <c r="M13" s="11"/>
      <c r="N13" s="13"/>
      <c r="O13" s="11"/>
      <c r="P13" s="13"/>
      <c r="Q13" s="11"/>
      <c r="R13" s="13"/>
      <c r="S13" s="11"/>
      <c r="T13" s="13"/>
      <c r="U13" s="11"/>
      <c r="V13" s="13"/>
      <c r="W13" s="11"/>
      <c r="X13" s="13"/>
      <c r="Y13" s="11"/>
      <c r="Z13" s="13"/>
      <c r="AA13" s="11"/>
      <c r="AB13" s="13"/>
      <c r="AC13" s="11"/>
      <c r="AD13" s="13"/>
      <c r="AE13" s="11"/>
      <c r="AF13" s="13"/>
      <c r="AG13" s="11"/>
      <c r="AH13" s="13"/>
      <c r="AI13" s="11"/>
      <c r="AJ13" s="13"/>
      <c r="AK13" s="11"/>
      <c r="AL13" s="13"/>
      <c r="AM13" s="11"/>
      <c r="AN13" s="13"/>
      <c r="AO13" s="11"/>
      <c r="AP13" s="13"/>
      <c r="AQ13" s="14"/>
      <c r="AR13" s="12"/>
      <c r="AS13" s="14"/>
      <c r="AT13" s="12"/>
      <c r="AU13" s="14"/>
      <c r="AV13" s="12"/>
    </row>
    <row r="14" spans="1:48" x14ac:dyDescent="0.25">
      <c r="A14" s="57" t="s">
        <v>50</v>
      </c>
      <c r="B14" s="64">
        <v>186006049</v>
      </c>
      <c r="C14" s="59" t="s">
        <v>97</v>
      </c>
      <c r="D14" s="60" t="s">
        <v>235</v>
      </c>
      <c r="E14" s="67" t="s">
        <v>324</v>
      </c>
      <c r="F14" s="24">
        <v>0</v>
      </c>
      <c r="G14" s="25">
        <v>8</v>
      </c>
      <c r="H14" s="66">
        <v>8</v>
      </c>
      <c r="I14" s="11">
        <v>44019</v>
      </c>
      <c r="J14" s="13">
        <v>-8</v>
      </c>
      <c r="K14" s="11"/>
      <c r="L14" s="13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hidden="1" x14ac:dyDescent="0.25">
      <c r="A15" s="43" t="s">
        <v>47</v>
      </c>
      <c r="B15" s="44" t="s">
        <v>121</v>
      </c>
      <c r="C15" s="45" t="s">
        <v>196</v>
      </c>
      <c r="D15" s="16" t="s">
        <v>326</v>
      </c>
      <c r="E15" s="16"/>
      <c r="F15" s="24">
        <v>0</v>
      </c>
      <c r="G15" s="25">
        <v>4</v>
      </c>
      <c r="H15" s="22">
        <v>4</v>
      </c>
      <c r="I15" s="11"/>
      <c r="J15" s="42"/>
      <c r="K15" s="11"/>
      <c r="L15" s="13"/>
      <c r="M15" s="11"/>
      <c r="N15" s="12"/>
      <c r="O15" s="11"/>
      <c r="P15" s="13"/>
      <c r="Q15" s="11"/>
      <c r="R15" s="13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1"/>
      <c r="AR15" s="12"/>
      <c r="AS15" s="11"/>
      <c r="AT15" s="12"/>
      <c r="AU15" s="11"/>
      <c r="AV15" s="12"/>
    </row>
    <row r="16" spans="1:48" hidden="1" x14ac:dyDescent="0.25">
      <c r="A16" s="43" t="s">
        <v>47</v>
      </c>
      <c r="B16" s="44" t="s">
        <v>124</v>
      </c>
      <c r="C16" s="45" t="s">
        <v>122</v>
      </c>
      <c r="D16" s="16" t="s">
        <v>326</v>
      </c>
      <c r="E16" s="16"/>
      <c r="F16" s="24">
        <v>0</v>
      </c>
      <c r="G16" s="25">
        <v>4</v>
      </c>
      <c r="H16" s="22">
        <v>4</v>
      </c>
      <c r="I16" s="11"/>
      <c r="J16" s="42"/>
      <c r="K16" s="11"/>
      <c r="L16" s="13"/>
      <c r="M16" s="14"/>
      <c r="N16" s="12"/>
      <c r="O16" s="14"/>
      <c r="P16" s="12"/>
      <c r="Q16" s="11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1"/>
      <c r="AR16" s="12"/>
      <c r="AS16" s="11"/>
      <c r="AT16" s="12"/>
      <c r="AU16" s="11"/>
      <c r="AV16" s="12"/>
    </row>
    <row r="17" spans="1:48" hidden="1" x14ac:dyDescent="0.25">
      <c r="A17" s="43" t="s">
        <v>261</v>
      </c>
      <c r="B17" s="44">
        <v>205015016</v>
      </c>
      <c r="C17" s="45" t="s">
        <v>238</v>
      </c>
      <c r="D17" s="16" t="s">
        <v>326</v>
      </c>
      <c r="E17" s="16" t="s">
        <v>260</v>
      </c>
      <c r="F17" s="24">
        <v>-3</v>
      </c>
      <c r="G17" s="25">
        <v>8</v>
      </c>
      <c r="H17" s="22">
        <v>5</v>
      </c>
      <c r="I17" s="11"/>
      <c r="J17" s="12"/>
      <c r="K17" s="11"/>
      <c r="L17" s="13"/>
      <c r="M17" s="11"/>
      <c r="N17" s="12"/>
      <c r="O17" s="11"/>
      <c r="P17" s="13"/>
      <c r="Q17" s="11"/>
      <c r="R17" s="13"/>
      <c r="S17" s="11"/>
      <c r="T17" s="13"/>
      <c r="U17" s="11"/>
      <c r="V17" s="13"/>
      <c r="W17" s="11"/>
      <c r="X17" s="12"/>
      <c r="Y17" s="11"/>
      <c r="Z17" s="13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4"/>
      <c r="AR17" s="12"/>
      <c r="AS17" s="14"/>
      <c r="AT17" s="12"/>
      <c r="AU17" s="14"/>
      <c r="AV17" s="12"/>
    </row>
    <row r="18" spans="1:48" hidden="1" x14ac:dyDescent="0.25">
      <c r="A18" s="43" t="s">
        <v>53</v>
      </c>
      <c r="B18" s="44">
        <v>700005269</v>
      </c>
      <c r="C18" s="45" t="s">
        <v>173</v>
      </c>
      <c r="D18" s="16" t="s">
        <v>326</v>
      </c>
      <c r="E18" s="16"/>
      <c r="F18" s="24">
        <v>-6</v>
      </c>
      <c r="G18" s="25">
        <v>6</v>
      </c>
      <c r="H18" s="18">
        <v>0</v>
      </c>
      <c r="I18" s="11"/>
      <c r="J18" s="42"/>
      <c r="K18" s="11"/>
      <c r="L18" s="12"/>
      <c r="M18" s="11"/>
      <c r="N18" s="13"/>
      <c r="O18" s="11"/>
      <c r="P18" s="12"/>
      <c r="Q18" s="11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57" t="s">
        <v>177</v>
      </c>
      <c r="B19" s="58">
        <v>700009641</v>
      </c>
      <c r="C19" s="59" t="s">
        <v>179</v>
      </c>
      <c r="D19" s="60" t="s">
        <v>235</v>
      </c>
      <c r="E19" s="60" t="s">
        <v>324</v>
      </c>
      <c r="F19" s="24" t="s">
        <v>321</v>
      </c>
      <c r="G19" s="25"/>
      <c r="H19" s="66">
        <v>22</v>
      </c>
      <c r="I19" s="11">
        <v>44019</v>
      </c>
      <c r="J19" s="13">
        <v>-22</v>
      </c>
      <c r="K19" s="11"/>
      <c r="L19" s="13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1"/>
      <c r="X19" s="13"/>
      <c r="Y19" s="11"/>
      <c r="Z19" s="13"/>
      <c r="AA19" s="11"/>
      <c r="AB19" s="13"/>
      <c r="AC19" s="11"/>
      <c r="AD19" s="13">
        <v>-1</v>
      </c>
      <c r="AE19" s="11">
        <v>43732</v>
      </c>
      <c r="AF19" s="13">
        <v>16</v>
      </c>
      <c r="AG19" s="11">
        <v>43733</v>
      </c>
      <c r="AH19" s="13">
        <v>-16</v>
      </c>
      <c r="AI19" s="11">
        <v>43770</v>
      </c>
      <c r="AJ19" s="13">
        <v>14</v>
      </c>
      <c r="AK19" s="11">
        <v>43805</v>
      </c>
      <c r="AL19" s="13">
        <v>-1</v>
      </c>
      <c r="AM19" s="11"/>
      <c r="AN19" s="13"/>
      <c r="AO19" s="11"/>
      <c r="AP19" s="13"/>
      <c r="AQ19" s="14"/>
      <c r="AR19" s="12"/>
      <c r="AS19" s="14"/>
      <c r="AT19" s="12"/>
      <c r="AU19" s="14"/>
      <c r="AV19" s="12"/>
    </row>
    <row r="20" spans="1:48" x14ac:dyDescent="0.25">
      <c r="A20" s="57" t="s">
        <v>177</v>
      </c>
      <c r="B20" s="58">
        <v>700009768</v>
      </c>
      <c r="C20" s="59" t="s">
        <v>178</v>
      </c>
      <c r="D20" s="60" t="s">
        <v>235</v>
      </c>
      <c r="E20" s="60" t="s">
        <v>324</v>
      </c>
      <c r="F20" s="24" t="s">
        <v>321</v>
      </c>
      <c r="G20" s="25"/>
      <c r="H20" s="66">
        <v>21</v>
      </c>
      <c r="I20" s="11">
        <v>44019</v>
      </c>
      <c r="J20" s="13">
        <v>-21</v>
      </c>
      <c r="K20" s="11"/>
      <c r="L20" s="12"/>
      <c r="M20" s="11"/>
      <c r="N20" s="13"/>
      <c r="O20" s="11"/>
      <c r="P20" s="13"/>
      <c r="Q20" s="11"/>
      <c r="R20" s="13"/>
      <c r="S20" s="20"/>
      <c r="T20" s="12"/>
      <c r="U20" s="11"/>
      <c r="V20" s="13"/>
      <c r="W20" s="11"/>
      <c r="X20" s="13"/>
      <c r="Y20" s="11"/>
      <c r="Z20" s="12"/>
      <c r="AA20" s="11"/>
      <c r="AB20" s="13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idden="1" x14ac:dyDescent="0.25">
      <c r="A21" s="43" t="s">
        <v>49</v>
      </c>
      <c r="B21" s="44">
        <v>700000254</v>
      </c>
      <c r="C21" s="45" t="s">
        <v>197</v>
      </c>
      <c r="D21" s="16" t="s">
        <v>326</v>
      </c>
      <c r="E21" s="16"/>
      <c r="F21" s="24">
        <v>-6</v>
      </c>
      <c r="G21" s="25">
        <v>8</v>
      </c>
      <c r="H21" s="22">
        <v>2</v>
      </c>
      <c r="I21" s="11"/>
      <c r="J21" s="42"/>
      <c r="K21" s="11"/>
      <c r="L21" s="13"/>
      <c r="M21" s="11"/>
      <c r="N21" s="12"/>
      <c r="O21" s="11"/>
      <c r="P21" s="13"/>
      <c r="Q21" s="11"/>
      <c r="R21" s="13"/>
      <c r="S21" s="11"/>
      <c r="T21" s="13"/>
      <c r="U21" s="14"/>
      <c r="V21" s="12"/>
      <c r="W21" s="14"/>
      <c r="X21" s="12"/>
      <c r="Y21" s="14"/>
      <c r="Z21" s="12"/>
      <c r="AA21" s="14"/>
      <c r="AB21" s="12"/>
      <c r="AC21" s="14"/>
      <c r="AD21" s="12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4"/>
      <c r="AR21" s="12"/>
      <c r="AS21" s="14"/>
      <c r="AT21" s="12"/>
      <c r="AU21" s="14"/>
      <c r="AV21" s="12"/>
    </row>
    <row r="22" spans="1:48" hidden="1" x14ac:dyDescent="0.25">
      <c r="A22" s="43" t="s">
        <v>49</v>
      </c>
      <c r="B22" s="44" t="s">
        <v>125</v>
      </c>
      <c r="C22" s="45" t="s">
        <v>123</v>
      </c>
      <c r="D22" s="16" t="s">
        <v>326</v>
      </c>
      <c r="E22" s="16"/>
      <c r="F22" s="24">
        <v>0</v>
      </c>
      <c r="G22" s="25">
        <v>2</v>
      </c>
      <c r="H22" s="18">
        <v>2</v>
      </c>
      <c r="I22" s="11"/>
      <c r="J22" s="8"/>
      <c r="K22" s="11"/>
      <c r="L22" s="13"/>
      <c r="M22" s="11"/>
      <c r="N22" s="12"/>
      <c r="O22" s="11"/>
      <c r="P22" s="13"/>
      <c r="Q22" s="11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49</v>
      </c>
      <c r="B23" s="69">
        <v>186003031</v>
      </c>
      <c r="C23" s="68" t="s">
        <v>135</v>
      </c>
      <c r="D23" s="16" t="s">
        <v>235</v>
      </c>
      <c r="E23" s="16"/>
      <c r="F23" s="24">
        <v>0</v>
      </c>
      <c r="G23" s="25">
        <v>12</v>
      </c>
      <c r="H23" s="22">
        <v>22</v>
      </c>
      <c r="I23" s="11">
        <v>43844</v>
      </c>
      <c r="J23" s="42">
        <v>-1</v>
      </c>
      <c r="K23" s="11">
        <v>43906</v>
      </c>
      <c r="L23" s="13">
        <v>-1</v>
      </c>
      <c r="M23" s="11">
        <v>44019</v>
      </c>
      <c r="N23" s="13">
        <v>-10</v>
      </c>
      <c r="O23" s="11"/>
      <c r="P23" s="12"/>
      <c r="Q23" s="11"/>
      <c r="R23" s="13"/>
      <c r="S23" s="11"/>
      <c r="T23" s="13"/>
      <c r="U23" s="11"/>
      <c r="V23" s="13"/>
      <c r="W23" s="20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s="76" customFormat="1" x14ac:dyDescent="0.25">
      <c r="A24" s="57" t="s">
        <v>48</v>
      </c>
      <c r="B24" s="71">
        <v>186002457</v>
      </c>
      <c r="C24" s="59" t="s">
        <v>131</v>
      </c>
      <c r="D24" s="61" t="s">
        <v>235</v>
      </c>
      <c r="E24" s="60" t="s">
        <v>325</v>
      </c>
      <c r="F24" s="62">
        <v>0</v>
      </c>
      <c r="G24" s="63">
        <v>2</v>
      </c>
      <c r="H24" s="66">
        <v>2</v>
      </c>
      <c r="I24" s="11">
        <v>44019</v>
      </c>
      <c r="J24" s="13">
        <v>-2</v>
      </c>
      <c r="K24" s="72"/>
      <c r="L24" s="73"/>
      <c r="M24" s="72"/>
      <c r="N24" s="73"/>
      <c r="O24" s="72"/>
      <c r="P24" s="73"/>
      <c r="Q24" s="72"/>
      <c r="R24" s="73"/>
      <c r="S24" s="72"/>
      <c r="T24" s="73"/>
      <c r="U24" s="74"/>
      <c r="V24" s="75"/>
      <c r="W24" s="74"/>
      <c r="X24" s="75"/>
      <c r="Y24" s="74"/>
      <c r="Z24" s="75"/>
      <c r="AA24" s="74"/>
      <c r="AB24" s="75"/>
      <c r="AC24" s="74"/>
      <c r="AD24" s="75"/>
      <c r="AE24" s="74"/>
      <c r="AF24" s="75"/>
      <c r="AG24" s="74"/>
      <c r="AH24" s="75"/>
      <c r="AI24" s="74"/>
      <c r="AJ24" s="75"/>
      <c r="AK24" s="74"/>
      <c r="AL24" s="75"/>
      <c r="AM24" s="74"/>
      <c r="AN24" s="75"/>
      <c r="AO24" s="74"/>
      <c r="AP24" s="75"/>
      <c r="AQ24" s="74"/>
      <c r="AR24" s="75"/>
      <c r="AS24" s="74"/>
      <c r="AT24" s="75"/>
      <c r="AU24" s="74"/>
      <c r="AV24" s="75"/>
    </row>
    <row r="25" spans="1:48" x14ac:dyDescent="0.25">
      <c r="A25" s="57" t="s">
        <v>48</v>
      </c>
      <c r="B25" s="71">
        <v>186005827</v>
      </c>
      <c r="C25" s="59" t="s">
        <v>132</v>
      </c>
      <c r="D25" s="61" t="s">
        <v>235</v>
      </c>
      <c r="E25" s="60" t="s">
        <v>325</v>
      </c>
      <c r="F25" s="62">
        <v>-1</v>
      </c>
      <c r="G25" s="63">
        <v>2</v>
      </c>
      <c r="H25" s="66">
        <v>1</v>
      </c>
      <c r="I25" s="11">
        <v>44019</v>
      </c>
      <c r="J25" s="13">
        <v>-1</v>
      </c>
      <c r="K25" s="11"/>
      <c r="L25" s="13"/>
      <c r="M25" s="11"/>
      <c r="N25" s="13"/>
      <c r="O25" s="11"/>
      <c r="P25" s="13"/>
      <c r="Q25" s="11"/>
      <c r="R25" s="12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4"/>
      <c r="AR25" s="12"/>
      <c r="AS25" s="14"/>
      <c r="AT25" s="12"/>
      <c r="AU25" s="14"/>
      <c r="AV25" s="12"/>
    </row>
    <row r="26" spans="1:48" x14ac:dyDescent="0.25">
      <c r="A26" s="57" t="s">
        <v>48</v>
      </c>
      <c r="B26" s="71">
        <v>186002127</v>
      </c>
      <c r="C26" s="59" t="s">
        <v>133</v>
      </c>
      <c r="D26" s="61" t="s">
        <v>235</v>
      </c>
      <c r="E26" s="60" t="s">
        <v>325</v>
      </c>
      <c r="F26" s="62">
        <v>-1</v>
      </c>
      <c r="G26" s="63">
        <v>2</v>
      </c>
      <c r="H26" s="66">
        <v>1</v>
      </c>
      <c r="I26" s="11">
        <v>44019</v>
      </c>
      <c r="J26" s="13">
        <v>-1</v>
      </c>
      <c r="K26" s="11"/>
      <c r="L26" s="12"/>
      <c r="M26" s="11"/>
      <c r="N26" s="13"/>
      <c r="O26" s="11"/>
      <c r="P26" s="13"/>
      <c r="Q26" s="11"/>
      <c r="R26" s="13"/>
      <c r="S26" s="11"/>
      <c r="T26" s="13"/>
      <c r="U26" s="11"/>
      <c r="V26" s="13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4"/>
      <c r="AJ26" s="12"/>
      <c r="AK26" s="14"/>
      <c r="AL26" s="12"/>
      <c r="AM26" s="14"/>
      <c r="AN26" s="12"/>
      <c r="AO26" s="14"/>
      <c r="AP26" s="12"/>
      <c r="AQ26" s="11"/>
      <c r="AR26" s="12"/>
      <c r="AS26" s="11"/>
      <c r="AT26" s="12"/>
      <c r="AU26" s="11"/>
      <c r="AV26" s="12"/>
    </row>
    <row r="27" spans="1:48" x14ac:dyDescent="0.25">
      <c r="A27" s="57" t="s">
        <v>48</v>
      </c>
      <c r="B27" s="71">
        <v>186002128</v>
      </c>
      <c r="C27" s="59" t="s">
        <v>134</v>
      </c>
      <c r="D27" s="61" t="s">
        <v>235</v>
      </c>
      <c r="E27" s="60" t="s">
        <v>325</v>
      </c>
      <c r="F27" s="62">
        <v>-1</v>
      </c>
      <c r="G27" s="63">
        <v>2</v>
      </c>
      <c r="H27" s="66">
        <v>1</v>
      </c>
      <c r="I27" s="11">
        <v>44019</v>
      </c>
      <c r="J27" s="13">
        <v>-1</v>
      </c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ht="30" x14ac:dyDescent="0.25">
      <c r="A28" s="57" t="s">
        <v>48</v>
      </c>
      <c r="B28" s="71">
        <v>700003741</v>
      </c>
      <c r="C28" s="59" t="s">
        <v>242</v>
      </c>
      <c r="D28" s="60" t="s">
        <v>235</v>
      </c>
      <c r="E28" s="60" t="s">
        <v>325</v>
      </c>
      <c r="F28" s="62">
        <v>0</v>
      </c>
      <c r="G28" s="63">
        <v>6</v>
      </c>
      <c r="H28" s="66">
        <v>6</v>
      </c>
      <c r="I28" s="11">
        <v>44019</v>
      </c>
      <c r="J28" s="13">
        <v>-6</v>
      </c>
      <c r="K28" s="11"/>
      <c r="L28" s="13"/>
      <c r="M28" s="11"/>
      <c r="N28" s="13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hidden="1" x14ac:dyDescent="0.25">
      <c r="A29" s="43" t="s">
        <v>48</v>
      </c>
      <c r="B29" s="44">
        <v>700009330</v>
      </c>
      <c r="C29" s="55" t="s">
        <v>173</v>
      </c>
      <c r="D29" s="16" t="s">
        <v>234</v>
      </c>
      <c r="E29" s="16"/>
      <c r="F29" s="24" t="s">
        <v>321</v>
      </c>
      <c r="G29" s="25"/>
      <c r="H29" s="18">
        <v>4</v>
      </c>
      <c r="I29" s="11"/>
      <c r="J29" s="8"/>
      <c r="K29" s="14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3" spans="2:3" x14ac:dyDescent="0.25">
      <c r="B33" s="56"/>
      <c r="C33" t="s">
        <v>322</v>
      </c>
    </row>
    <row r="34" spans="2:3" x14ac:dyDescent="0.25">
      <c r="B34" s="70"/>
      <c r="C34" t="s">
        <v>323</v>
      </c>
    </row>
  </sheetData>
  <autoFilter ref="A1:AP29" xr:uid="{DD894A5B-A365-4D3F-B52E-73337B7644FD}">
    <filterColumn colId="3">
      <filters>
        <filter val="Consumable"/>
      </filters>
    </filterColumn>
  </autoFilter>
  <conditionalFormatting sqref="B1">
    <cfRule type="duplicateValues" dxfId="11" priority="7"/>
  </conditionalFormatting>
  <conditionalFormatting sqref="B2:B9">
    <cfRule type="duplicateValues" dxfId="10" priority="6"/>
  </conditionalFormatting>
  <conditionalFormatting sqref="B10:B12">
    <cfRule type="duplicateValues" dxfId="9" priority="5"/>
  </conditionalFormatting>
  <conditionalFormatting sqref="B13:B25">
    <cfRule type="duplicateValues" dxfId="8" priority="4"/>
  </conditionalFormatting>
  <conditionalFormatting sqref="B26:B27">
    <cfRule type="duplicateValues" dxfId="7" priority="3"/>
  </conditionalFormatting>
  <conditionalFormatting sqref="B28">
    <cfRule type="duplicateValues" dxfId="6" priority="2"/>
  </conditionalFormatting>
  <conditionalFormatting sqref="B29">
    <cfRule type="duplicateValues" dxfId="5" priority="1"/>
  </conditionalFormatting>
  <pageMargins left="0.7" right="0.7" top="0.75" bottom="0.75" header="0.3" footer="0.3"/>
  <pageSetup paperSize="9" scale="97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9B3C-1355-48F9-9952-CF644F92C8BC}">
  <dimension ref="A1:AV11"/>
  <sheetViews>
    <sheetView workbookViewId="0">
      <selection activeCell="E15" sqref="E15"/>
    </sheetView>
  </sheetViews>
  <sheetFormatPr defaultRowHeight="15" x14ac:dyDescent="0.25"/>
  <cols>
    <col min="1" max="1" width="8.85546875" bestFit="1" customWidth="1"/>
    <col min="2" max="2" width="16.42578125" bestFit="1" customWidth="1"/>
    <col min="3" max="3" width="15.42578125" customWidth="1"/>
    <col min="8" max="8" width="7.855468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ht="30" x14ac:dyDescent="0.25">
      <c r="A2" s="1" t="s">
        <v>47</v>
      </c>
      <c r="B2" s="2" t="s">
        <v>3</v>
      </c>
      <c r="C2" s="21" t="s">
        <v>233</v>
      </c>
      <c r="D2" s="16"/>
      <c r="E2" s="16"/>
      <c r="F2" s="24" t="s">
        <v>321</v>
      </c>
      <c r="G2" s="25"/>
      <c r="H2" s="18">
        <v>5</v>
      </c>
      <c r="I2" s="11"/>
      <c r="J2" s="12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t="30" x14ac:dyDescent="0.25">
      <c r="A3" s="1" t="s">
        <v>47</v>
      </c>
      <c r="B3" s="3" t="s">
        <v>183</v>
      </c>
      <c r="C3" s="21" t="s">
        <v>180</v>
      </c>
      <c r="D3" s="16"/>
      <c r="E3" s="16"/>
      <c r="F3" s="24" t="s">
        <v>321</v>
      </c>
      <c r="G3" s="25"/>
      <c r="H3" s="18">
        <v>1</v>
      </c>
      <c r="I3" s="11"/>
      <c r="J3" s="8"/>
      <c r="K3" s="14"/>
      <c r="L3" s="12"/>
      <c r="M3" s="11"/>
      <c r="N3" s="13"/>
      <c r="O3" s="11"/>
      <c r="P3" s="12"/>
      <c r="Q3" s="11"/>
      <c r="R3" s="13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1"/>
      <c r="AR3" s="12"/>
      <c r="AS3" s="11"/>
      <c r="AT3" s="12"/>
      <c r="AU3" s="11"/>
      <c r="AV3" s="12"/>
    </row>
    <row r="4" spans="1:48" ht="60" x14ac:dyDescent="0.25">
      <c r="A4" s="1" t="s">
        <v>53</v>
      </c>
      <c r="B4" s="3" t="s">
        <v>166</v>
      </c>
      <c r="C4" s="21" t="s">
        <v>164</v>
      </c>
      <c r="D4" s="16"/>
      <c r="E4" s="16"/>
      <c r="F4" s="24" t="s">
        <v>321</v>
      </c>
      <c r="G4" s="25"/>
      <c r="H4" s="22">
        <v>0</v>
      </c>
      <c r="I4" s="11"/>
      <c r="J4" s="12"/>
      <c r="K4" s="11"/>
      <c r="L4" s="13"/>
      <c r="M4" s="11"/>
      <c r="N4" s="12"/>
      <c r="O4" s="11"/>
      <c r="P4" s="13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1" t="s">
        <v>54</v>
      </c>
      <c r="B5" s="3" t="s">
        <v>117</v>
      </c>
      <c r="C5" s="21" t="s">
        <v>116</v>
      </c>
      <c r="D5" s="16"/>
      <c r="E5" s="16"/>
      <c r="F5" s="24" t="s">
        <v>321</v>
      </c>
      <c r="G5" s="25"/>
      <c r="H5" s="18">
        <v>1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4"/>
      <c r="T5" s="12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1"/>
      <c r="AJ5" s="13"/>
      <c r="AK5" s="14"/>
      <c r="AL5" s="12"/>
      <c r="AM5" s="14"/>
      <c r="AN5" s="12"/>
      <c r="AO5" s="14"/>
      <c r="AP5" s="12"/>
      <c r="AQ5" s="11"/>
      <c r="AR5" s="12"/>
      <c r="AS5" s="11"/>
      <c r="AT5" s="12"/>
      <c r="AU5" s="11"/>
      <c r="AV5" s="12"/>
    </row>
    <row r="6" spans="1:48" ht="30" x14ac:dyDescent="0.25">
      <c r="A6" s="1" t="s">
        <v>54</v>
      </c>
      <c r="B6" s="3">
        <v>222563</v>
      </c>
      <c r="C6" s="21" t="s">
        <v>118</v>
      </c>
      <c r="D6" s="16"/>
      <c r="E6" s="16"/>
      <c r="F6" s="24" t="s">
        <v>321</v>
      </c>
      <c r="G6" s="25"/>
      <c r="H6" s="18">
        <v>0</v>
      </c>
      <c r="I6" s="11"/>
      <c r="J6" s="8"/>
      <c r="K6" s="11"/>
      <c r="L6" s="13"/>
      <c r="M6" s="14"/>
      <c r="N6" s="12"/>
      <c r="O6" s="14"/>
      <c r="P6" s="12"/>
      <c r="Q6" s="14"/>
      <c r="R6" s="12"/>
      <c r="S6" s="14"/>
      <c r="T6" s="12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1"/>
      <c r="AJ6" s="13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ht="75" x14ac:dyDescent="0.25">
      <c r="A7" s="1" t="s">
        <v>52</v>
      </c>
      <c r="B7" s="3" t="s">
        <v>199</v>
      </c>
      <c r="C7" s="21" t="s">
        <v>247</v>
      </c>
      <c r="D7" s="16"/>
      <c r="E7" s="16"/>
      <c r="F7" s="24"/>
      <c r="G7" s="25"/>
      <c r="H7" s="18">
        <v>4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ht="45" x14ac:dyDescent="0.25">
      <c r="A8" s="1" t="s">
        <v>49</v>
      </c>
      <c r="B8" s="3" t="s">
        <v>137</v>
      </c>
      <c r="C8" s="21" t="s">
        <v>138</v>
      </c>
      <c r="D8" s="16"/>
      <c r="E8" s="16"/>
      <c r="F8" s="24" t="s">
        <v>321</v>
      </c>
      <c r="G8" s="25"/>
      <c r="H8" s="18">
        <v>0</v>
      </c>
      <c r="I8" s="11"/>
      <c r="J8" s="8"/>
      <c r="K8" s="11"/>
      <c r="L8" s="13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1"/>
      <c r="AR8" s="12"/>
      <c r="AS8" s="11"/>
      <c r="AT8" s="12"/>
      <c r="AU8" s="11"/>
      <c r="AV8" s="12"/>
    </row>
    <row r="9" spans="1:48" s="40" customFormat="1" ht="45" x14ac:dyDescent="0.25">
      <c r="A9" s="1"/>
      <c r="B9" s="3">
        <v>667004297</v>
      </c>
      <c r="C9" s="21" t="s">
        <v>174</v>
      </c>
      <c r="D9" s="16"/>
      <c r="E9" s="16"/>
      <c r="F9" s="24" t="s">
        <v>321</v>
      </c>
      <c r="G9" s="25"/>
      <c r="H9" s="18">
        <v>0</v>
      </c>
      <c r="I9" s="11"/>
      <c r="J9" s="8"/>
      <c r="K9" s="11"/>
      <c r="L9" s="13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1"/>
      <c r="B10" s="3" t="s">
        <v>184</v>
      </c>
      <c r="C10" s="21" t="s">
        <v>185</v>
      </c>
      <c r="D10" s="16"/>
      <c r="E10" s="16"/>
      <c r="F10" s="24" t="s">
        <v>321</v>
      </c>
      <c r="G10" s="25"/>
      <c r="H10" s="18">
        <v>4</v>
      </c>
      <c r="I10" s="11"/>
      <c r="J10" s="8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1"/>
      <c r="B11" s="3" t="s">
        <v>186</v>
      </c>
      <c r="C11" s="21" t="s">
        <v>187</v>
      </c>
      <c r="D11" s="16"/>
      <c r="E11" s="16"/>
      <c r="F11" s="24" t="s">
        <v>321</v>
      </c>
      <c r="G11" s="25"/>
      <c r="H11" s="18">
        <v>4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</sheetData>
  <conditionalFormatting sqref="B1">
    <cfRule type="duplicateValues" dxfId="4" priority="4"/>
  </conditionalFormatting>
  <conditionalFormatting sqref="B2">
    <cfRule type="duplicateValues" dxfId="3" priority="3"/>
  </conditionalFormatting>
  <conditionalFormatting sqref="B3:B8">
    <cfRule type="duplicateValues" dxfId="2" priority="2"/>
  </conditionalFormatting>
  <conditionalFormatting sqref="B9:B11">
    <cfRule type="duplicateValues" dxfId="1" priority="1"/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488BE-335E-4DAF-A96C-B752B2AA82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6F5DB3-AE65-41B6-B787-BB0BEED81AE0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5ca6415a-0c97-4c39-b3bb-ffce26572dde"/>
    <ds:schemaRef ds:uri="aea9ea73-34d9-45e8-acbb-0ab804ccd4f6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66DB64-FA75-4A9C-ACB3-37FF0A44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 2021</vt:lpstr>
      <vt:lpstr>TE</vt:lpstr>
      <vt:lpstr>Tool</vt:lpstr>
      <vt:lpstr>Measuring equipment</vt:lpstr>
      <vt:lpstr>Summary 2020 Backup</vt:lpstr>
      <vt:lpstr>Consumable</vt:lpstr>
      <vt:lpstr>Cannot find in cabinet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cp:lastPrinted>2020-06-16T07:43:17Z</cp:lastPrinted>
  <dcterms:created xsi:type="dcterms:W3CDTF">2018-01-11T02:59:11Z</dcterms:created>
  <dcterms:modified xsi:type="dcterms:W3CDTF">2020-11-17T09:22:10Z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